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880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<sst xmlns="http://schemas.openxmlformats.org/spreadsheetml/2006/main" count="89" uniqueCount="78">
  <si>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Дата рождения:</t>
  </si>
  <si>
    <t>Сегодня:</t>
  </si>
  <si>
    <t>Прожито в этом году (дни)</t>
  </si>
  <si>
    <t>Прожито уже:</t>
  </si>
  <si>
    <t>дней</t>
  </si>
  <si>
    <t>До 40-летия</t>
  </si>
  <si>
    <t>Осталось</t>
  </si>
  <si>
    <t>дней или</t>
  </si>
  <si>
    <t>от прожитого</t>
  </si>
  <si>
    <t>До 50-летия</t>
  </si>
  <si>
    <t>До 60-летия</t>
  </si>
  <si>
    <t>№</t>
  </si>
  <si>
    <t>задачи года, их исполнение</t>
  </si>
  <si>
    <t>день</t>
  </si>
  <si>
    <t>месяц</t>
  </si>
  <si>
    <t>год</t>
  </si>
  <si>
    <t>Зима</t>
  </si>
  <si>
    <t>Весна</t>
  </si>
  <si>
    <t>Лето</t>
  </si>
  <si>
    <t>Осень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</si>
  <si>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</si>
  <si>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</si>
  <si>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</si>
  <si>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</si>
  <si>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</si>
  <si>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</si>
  <si>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</si>
  <si>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</si>
  <si>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</si>
  <si>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</si>
  <si>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</si>
  <si>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</si>
  <si>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До 30-летия</t>
  </si>
  <si>
    <t>До 70-летия</t>
  </si>
  <si>
    <t>До 80-летия</t>
  </si>
  <si>
    <t>До 90-летия</t>
  </si>
  <si>
    <t>До 100-летия</t>
  </si>
  <si>
    <t>до 20-летия</t>
  </si>
  <si>
    <t>Годы жизни (годы):</t>
  </si>
  <si>
    <t>30 лет</t>
  </si>
  <si>
    <t>61 год</t>
  </si>
  <si>
    <t>92 года</t>
  </si>
  <si>
    <t>Когда наступит возраст</t>
  </si>
  <si>
    <t>В этом году исполняется</t>
  </si>
  <si>
    <t>Кто</t>
  </si>
  <si>
    <t>Школа</t>
  </si>
  <si>
    <t>Поступил</t>
  </si>
  <si>
    <t>Окончил</t>
  </si>
  <si>
    <t>Лицей</t>
  </si>
  <si>
    <t>ВУЗ</t>
  </si>
  <si>
    <t>Работа</t>
  </si>
  <si>
    <t>Начал</t>
  </si>
  <si>
    <t>Перестал</t>
  </si>
  <si>
    <t>Стаж</t>
  </si>
  <si>
    <t>Провел</t>
  </si>
  <si>
    <t>Беззаботное детство</t>
  </si>
  <si>
    <t>Началось</t>
  </si>
  <si>
    <t>Окончилось</t>
  </si>
  <si>
    <t>Длилось</t>
  </si>
  <si>
    <t>Пенсионером станешь</t>
  </si>
  <si>
    <t>В</t>
  </si>
  <si>
    <t>работать</t>
  </si>
  <si>
    <t>до</t>
  </si>
  <si>
    <t>Кредит на машину</t>
  </si>
  <si>
    <t>Взял</t>
  </si>
  <si>
    <t>год выплаты</t>
  </si>
  <si>
    <t>срок</t>
  </si>
  <si>
    <t>Задачи на год</t>
  </si>
  <si>
    <t>Приоритет</t>
  </si>
  <si>
    <t>Задача</t>
  </si>
  <si>
    <t>начало</t>
  </si>
  <si>
    <t>конец</t>
  </si>
  <si>
    <t>Отпуск</t>
  </si>
  <si>
    <t>Ваше имя</t>
  </si>
  <si>
    <t>Светлое будущее: годы и возраст</t>
  </si>
  <si>
    <t>Новый год</t>
  </si>
  <si>
    <t>PetiteFleur.ru — интернет-журнал</t>
  </si>
  <si>
    <t>КАЛЕНДАРИК - ПИНАРИК НА 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</si>
</sst>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1" fontId="0" fillId="0" borderId="21" xfId="0" applyNumberFormat="1" applyBorder="1" applyAlignment="1" applyProtection="1">
      <alignment/>
      <protection hidden="1"/>
    </xf>
    <xf numFmtId="1" fontId="0" fillId="0" borderId="23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15" xfId="0" applyNumberFormat="1" applyBorder="1" applyAlignment="1" applyProtection="1">
      <alignment/>
      <protection hidden="1"/>
    </xf>
    <xf numFmtId="1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36" borderId="23" xfId="0" applyFill="1" applyBorder="1" applyAlignment="1" applyProtection="1">
      <alignment/>
      <protection hidden="1" locked="0"/>
    </xf>
    <xf numFmtId="0" fontId="0" fillId="36" borderId="24" xfId="0" applyFill="1" applyBorder="1" applyAlignment="1" applyProtection="1">
      <alignment/>
      <protection hidden="1" locked="0"/>
    </xf>
    <xf numFmtId="0" fontId="0" fillId="36" borderId="25" xfId="0" applyFill="1" applyBorder="1" applyAlignment="1" applyProtection="1">
      <alignment/>
      <protection hidden="1" locked="0"/>
    </xf>
    <xf numFmtId="0" fontId="0" fillId="36" borderId="26" xfId="0" applyFill="1" applyBorder="1" applyAlignment="1" applyProtection="1">
      <alignment/>
      <protection hidden="1" locked="0"/>
    </xf>
    <xf numFmtId="0" fontId="0" fillId="36" borderId="10" xfId="0" applyFill="1" applyBorder="1" applyAlignment="1" applyProtection="1">
      <alignment/>
      <protection hidden="1" locked="0"/>
    </xf>
    <xf numFmtId="0" fontId="0" fillId="36" borderId="27" xfId="0" applyFill="1" applyBorder="1" applyAlignment="1" applyProtection="1">
      <alignment/>
      <protection hidden="1" locked="0"/>
    </xf>
    <xf numFmtId="0" fontId="0" fillId="36" borderId="15" xfId="0" applyFill="1" applyBorder="1" applyAlignment="1" applyProtection="1">
      <alignment/>
      <protection hidden="1" locked="0"/>
    </xf>
    <xf numFmtId="0" fontId="0" fillId="36" borderId="28" xfId="0" applyFill="1" applyBorder="1" applyAlignment="1" applyProtection="1">
      <alignment/>
      <protection hidden="1" locked="0"/>
    </xf>
    <xf numFmtId="0" fontId="0" fillId="36" borderId="29" xfId="0" applyFill="1" applyBorder="1" applyAlignment="1" applyProtection="1">
      <alignment/>
      <protection hidden="1" locked="0"/>
    </xf>
    <xf numFmtId="0" fontId="0" fillId="36" borderId="30" xfId="0" applyFill="1" applyBorder="1" applyAlignment="1" applyProtection="1">
      <alignment/>
      <protection hidden="1" locked="0"/>
    </xf>
    <xf numFmtId="0" fontId="0" fillId="36" borderId="16" xfId="0" applyFill="1" applyBorder="1" applyAlignment="1" applyProtection="1">
      <alignment/>
      <protection hidden="1" locked="0"/>
    </xf>
    <xf numFmtId="0" fontId="0" fillId="36" borderId="31" xfId="0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164" fontId="5" fillId="0" borderId="34" xfId="0" applyNumberFormat="1" applyFont="1" applyFill="1" applyBorder="1" applyAlignment="1" applyProtection="1">
      <alignment horizontal="left" vertical="top"/>
      <protection hidden="1"/>
    </xf>
    <xf numFmtId="164" fontId="5" fillId="0" borderId="26" xfId="0" applyNumberFormat="1" applyFont="1" applyFill="1" applyBorder="1" applyAlignment="1" applyProtection="1">
      <alignment horizontal="left" vertical="top"/>
      <protection hidden="1"/>
    </xf>
    <xf numFmtId="164" fontId="5" fillId="0" borderId="10" xfId="0" applyNumberFormat="1" applyFont="1" applyFill="1" applyBorder="1" applyAlignment="1" applyProtection="1">
      <alignment horizontal="left" vertical="top"/>
      <protection hidden="1"/>
    </xf>
    <xf numFmtId="164" fontId="5" fillId="0" borderId="24" xfId="0" applyNumberFormat="1" applyFont="1" applyFill="1" applyBorder="1" applyAlignment="1" applyProtection="1">
      <alignment horizontal="left" vertical="top"/>
      <protection hidden="1"/>
    </xf>
    <xf numFmtId="164" fontId="5" fillId="0" borderId="30" xfId="0" applyNumberFormat="1" applyFont="1" applyFill="1" applyBorder="1" applyAlignment="1" applyProtection="1">
      <alignment horizontal="left" vertical="top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16" borderId="12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19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8" borderId="15" xfId="0" applyFill="1" applyBorder="1" applyAlignment="1" applyProtection="1">
      <alignment horizontal="center" vertical="center"/>
      <protection hidden="1" locked="0"/>
    </xf>
    <xf numFmtId="0" fontId="0" fillId="38" borderId="16" xfId="0" applyFill="1" applyBorder="1" applyAlignment="1" applyProtection="1">
      <alignment horizontal="center" vertical="center"/>
      <protection hidden="1" locked="0"/>
    </xf>
    <xf numFmtId="0" fontId="0" fillId="38" borderId="35" xfId="0" applyFill="1" applyBorder="1" applyAlignment="1" applyProtection="1">
      <alignment horizontal="center" vertical="center"/>
      <protection hidden="1" locked="0"/>
    </xf>
    <xf numFmtId="0" fontId="0" fillId="38" borderId="32" xfId="0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/>
    </xf>
    <xf numFmtId="10" fontId="0" fillId="0" borderId="24" xfId="57" applyNumberFormat="1" applyFont="1" applyFill="1" applyBorder="1" applyAlignment="1" applyProtection="1">
      <alignment horizontal="center"/>
      <protection hidden="1"/>
    </xf>
    <xf numFmtId="10" fontId="0" fillId="0" borderId="25" xfId="57" applyNumberFormat="1" applyFont="1" applyFill="1" applyBorder="1" applyAlignment="1" applyProtection="1">
      <alignment horizontal="center"/>
      <protection hidden="1"/>
    </xf>
    <xf numFmtId="10" fontId="0" fillId="0" borderId="26" xfId="57" applyNumberFormat="1" applyFon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38" borderId="24" xfId="0" applyNumberFormat="1" applyFill="1" applyBorder="1" applyAlignment="1" applyProtection="1">
      <alignment horizontal="center"/>
      <protection hidden="1" locked="0"/>
    </xf>
    <xf numFmtId="14" fontId="0" fillId="38" borderId="25" xfId="0" applyNumberFormat="1" applyFill="1" applyBorder="1" applyAlignment="1" applyProtection="1">
      <alignment horizontal="center"/>
      <protection hidden="1" locked="0"/>
    </xf>
    <xf numFmtId="14" fontId="0" fillId="38" borderId="26" xfId="0" applyNumberForma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46" fillId="0" borderId="0" xfId="42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16" fontId="0" fillId="38" borderId="10" xfId="0" applyNumberFormat="1" applyFill="1" applyBorder="1" applyAlignment="1" applyProtection="1">
      <alignment horizontal="center"/>
      <protection hidden="1" locked="0"/>
    </xf>
    <xf numFmtId="0" fontId="0" fillId="38" borderId="27" xfId="0" applyFill="1" applyBorder="1" applyAlignment="1" applyProtection="1">
      <alignment horizontal="center"/>
      <protection hidden="1" locked="0"/>
    </xf>
    <xf numFmtId="0" fontId="2" fillId="38" borderId="39" xfId="0" applyFont="1" applyFill="1" applyBorder="1" applyAlignment="1" applyProtection="1">
      <alignment horizontal="center" vertical="center" wrapText="1"/>
      <protection hidden="1" locked="0"/>
    </xf>
    <xf numFmtId="0" fontId="2" fillId="38" borderId="40" xfId="0" applyFont="1" applyFill="1" applyBorder="1" applyAlignment="1" applyProtection="1">
      <alignment horizontal="center" vertical="center" wrapText="1"/>
      <protection hidden="1" locked="0"/>
    </xf>
    <xf numFmtId="0" fontId="2" fillId="38" borderId="41" xfId="0" applyFont="1" applyFill="1" applyBorder="1" applyAlignment="1" applyProtection="1">
      <alignment horizontal="center" vertical="center" wrapText="1"/>
      <protection hidden="1" locked="0"/>
    </xf>
    <xf numFmtId="0" fontId="2" fillId="38" borderId="36" xfId="0" applyFont="1" applyFill="1" applyBorder="1" applyAlignment="1" applyProtection="1">
      <alignment horizontal="center" vertical="center" wrapText="1"/>
      <protection hidden="1" locked="0"/>
    </xf>
    <xf numFmtId="0" fontId="2" fillId="38" borderId="0" xfId="0" applyFont="1" applyFill="1" applyBorder="1" applyAlignment="1" applyProtection="1">
      <alignment horizontal="center" vertical="center" wrapText="1"/>
      <protection hidden="1" locked="0"/>
    </xf>
    <xf numFmtId="0" fontId="2" fillId="38" borderId="42" xfId="0" applyFont="1" applyFill="1" applyBorder="1" applyAlignment="1" applyProtection="1">
      <alignment horizontal="center" vertical="center" wrapText="1"/>
      <protection hidden="1" locked="0"/>
    </xf>
    <xf numFmtId="0" fontId="2" fillId="38" borderId="37" xfId="0" applyFont="1" applyFill="1" applyBorder="1" applyAlignment="1" applyProtection="1">
      <alignment horizontal="center" vertical="center" wrapText="1"/>
      <protection hidden="1" locked="0"/>
    </xf>
    <xf numFmtId="0" fontId="2" fillId="38" borderId="43" xfId="0" applyFont="1" applyFill="1" applyBorder="1" applyAlignment="1" applyProtection="1">
      <alignment horizontal="center" vertical="center" wrapText="1"/>
      <protection hidden="1" locked="0"/>
    </xf>
    <xf numFmtId="0" fontId="2" fillId="38" borderId="38" xfId="0" applyFont="1" applyFill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16" fontId="0" fillId="38" borderId="16" xfId="0" applyNumberFormat="1" applyFill="1" applyBorder="1" applyAlignment="1" applyProtection="1">
      <alignment horizontal="center"/>
      <protection hidden="1" locked="0"/>
    </xf>
    <xf numFmtId="0" fontId="0" fillId="38" borderId="31" xfId="0" applyFill="1" applyBorder="1" applyAlignment="1" applyProtection="1">
      <alignment horizontal="center"/>
      <protection hidden="1" locked="0"/>
    </xf>
    <xf numFmtId="14" fontId="2" fillId="0" borderId="10" xfId="0" applyNumberFormat="1" applyFont="1" applyBorder="1" applyAlignment="1" applyProtection="1">
      <alignment horizontal="center" vertical="center"/>
      <protection hidden="1"/>
    </xf>
    <xf numFmtId="14" fontId="2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 locked="0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0" fillId="37" borderId="13" xfId="0" applyFill="1" applyBorder="1" applyAlignment="1" applyProtection="1">
      <alignment horizontal="center" vertical="center"/>
      <protection hidden="1"/>
    </xf>
    <xf numFmtId="0" fontId="0" fillId="19" borderId="11" xfId="0" applyFill="1" applyBorder="1" applyAlignment="1" applyProtection="1">
      <alignment horizontal="center" vertical="center"/>
      <protection hidden="1"/>
    </xf>
    <xf numFmtId="0" fontId="0" fillId="19" borderId="12" xfId="0" applyFill="1" applyBorder="1" applyAlignment="1" applyProtection="1">
      <alignment horizontal="center" vertical="center"/>
      <protection hidden="1"/>
    </xf>
    <xf numFmtId="0" fontId="0" fillId="19" borderId="13" xfId="0" applyFill="1" applyBorder="1" applyAlignment="1" applyProtection="1">
      <alignment horizontal="center" vertical="center"/>
      <protection hidden="1"/>
    </xf>
    <xf numFmtId="0" fontId="0" fillId="39" borderId="23" xfId="0" applyFill="1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0" fontId="0" fillId="40" borderId="23" xfId="0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0" fillId="19" borderId="23" xfId="0" applyFill="1" applyBorder="1" applyAlignment="1" applyProtection="1">
      <alignment horizontal="center"/>
      <protection hidden="1"/>
    </xf>
    <xf numFmtId="0" fontId="0" fillId="19" borderId="1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 locked="0"/>
    </xf>
    <xf numFmtId="0" fontId="0" fillId="41" borderId="17" xfId="0" applyFill="1" applyBorder="1" applyAlignment="1" applyProtection="1">
      <alignment horizontal="center" vertical="center"/>
      <protection hidden="1"/>
    </xf>
    <xf numFmtId="0" fontId="0" fillId="41" borderId="21" xfId="0" applyFill="1" applyBorder="1" applyAlignment="1" applyProtection="1">
      <alignment horizontal="center" vertical="center"/>
      <protection hidden="1"/>
    </xf>
    <xf numFmtId="0" fontId="0" fillId="41" borderId="22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42" borderId="17" xfId="0" applyFill="1" applyBorder="1" applyAlignment="1" applyProtection="1">
      <alignment horizontal="center" vertical="center"/>
      <protection hidden="1"/>
    </xf>
    <xf numFmtId="0" fontId="0" fillId="42" borderId="21" xfId="0" applyFill="1" applyBorder="1" applyAlignment="1" applyProtection="1">
      <alignment horizontal="center" vertical="center"/>
      <protection hidden="1"/>
    </xf>
    <xf numFmtId="0" fontId="0" fillId="42" borderId="22" xfId="0" applyFill="1" applyBorder="1" applyAlignment="1" applyProtection="1">
      <alignment horizontal="center" vertical="center"/>
      <protection hidden="1"/>
    </xf>
    <xf numFmtId="0" fontId="0" fillId="43" borderId="17" xfId="0" applyFill="1" applyBorder="1" applyAlignment="1" applyProtection="1">
      <alignment horizontal="center" vertical="center"/>
      <protection hidden="1"/>
    </xf>
    <xf numFmtId="0" fontId="0" fillId="43" borderId="21" xfId="0" applyFill="1" applyBorder="1" applyAlignment="1" applyProtection="1">
      <alignment horizontal="center" vertical="center"/>
      <protection hidden="1"/>
    </xf>
    <xf numFmtId="0" fontId="0" fillId="43" borderId="2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16" borderId="11" xfId="0" applyFill="1" applyBorder="1" applyAlignment="1" applyProtection="1">
      <alignment horizontal="center" vertical="center"/>
      <protection hidden="1"/>
    </xf>
    <xf numFmtId="0" fontId="0" fillId="16" borderId="12" xfId="0" applyFill="1" applyBorder="1" applyAlignment="1" applyProtection="1">
      <alignment horizontal="center" vertical="center"/>
      <protection hidden="1"/>
    </xf>
    <xf numFmtId="0" fontId="0" fillId="16" borderId="13" xfId="0" applyFill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 horizontal="center"/>
      <protection hidden="1" locked="0"/>
    </xf>
    <xf numFmtId="0" fontId="0" fillId="38" borderId="16" xfId="0" applyFill="1" applyBorder="1" applyAlignment="1" applyProtection="1">
      <alignment horizontal="center"/>
      <protection hidden="1" locked="0"/>
    </xf>
    <xf numFmtId="0" fontId="0" fillId="4" borderId="53" xfId="0" applyFill="1" applyBorder="1" applyAlignment="1" applyProtection="1">
      <alignment horizontal="center" vertical="center"/>
      <protection hidden="1"/>
    </xf>
    <xf numFmtId="0" fontId="0" fillId="4" borderId="54" xfId="0" applyFill="1" applyBorder="1" applyAlignment="1" applyProtection="1">
      <alignment horizontal="center" vertical="center"/>
      <protection hidden="1"/>
    </xf>
    <xf numFmtId="0" fontId="0" fillId="4" borderId="55" xfId="0" applyFill="1" applyBorder="1" applyAlignment="1" applyProtection="1">
      <alignment horizontal="center" vertical="center"/>
      <protection hidden="1"/>
    </xf>
    <xf numFmtId="0" fontId="0" fillId="16" borderId="17" xfId="0" applyFill="1" applyBorder="1" applyAlignment="1" applyProtection="1">
      <alignment horizontal="center" vertical="center"/>
      <protection hidden="1"/>
    </xf>
    <xf numFmtId="0" fontId="0" fillId="16" borderId="21" xfId="0" applyFill="1" applyBorder="1" applyAlignment="1" applyProtection="1">
      <alignment horizontal="center" vertical="center"/>
      <protection hidden="1"/>
    </xf>
    <xf numFmtId="0" fontId="0" fillId="16" borderId="22" xfId="0" applyFill="1" applyBorder="1" applyAlignment="1" applyProtection="1">
      <alignment horizontal="center" vertical="center"/>
      <protection hidden="1"/>
    </xf>
    <xf numFmtId="0" fontId="0" fillId="44" borderId="17" xfId="0" applyFill="1" applyBorder="1" applyAlignment="1" applyProtection="1">
      <alignment horizontal="center" vertical="center"/>
      <protection hidden="1"/>
    </xf>
    <xf numFmtId="0" fontId="0" fillId="44" borderId="21" xfId="0" applyFill="1" applyBorder="1" applyAlignment="1" applyProtection="1">
      <alignment horizontal="center" vertical="center"/>
      <protection hidden="1"/>
    </xf>
    <xf numFmtId="0" fontId="0" fillId="44" borderId="22" xfId="0" applyFill="1" applyBorder="1" applyAlignment="1" applyProtection="1">
      <alignment horizontal="center" vertical="center"/>
      <protection hidden="1"/>
    </xf>
    <xf numFmtId="0" fontId="0" fillId="18" borderId="17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13" borderId="23" xfId="0" applyFill="1" applyBorder="1" applyAlignment="1" applyProtection="1">
      <alignment horizontal="center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0" fontId="0" fillId="7" borderId="15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theme="6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0" tint="-0.149959996342659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itefleu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K60"/>
  <sheetViews>
    <sheetView tabSelected="1" zoomScalePageLayoutView="0" workbookViewId="0" topLeftCell="A6">
      <selection activeCell="E14" sqref="E14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4" width="5.00390625" style="1" bestFit="1" customWidth="1"/>
    <col min="5" max="6" width="5.00390625" style="1" customWidth="1"/>
    <col min="7" max="7" width="5.125" style="1" bestFit="1" customWidth="1"/>
    <col min="8" max="14" width="5.00390625" style="1" customWidth="1"/>
    <col min="15" max="15" width="5.625" style="1" bestFit="1" customWidth="1"/>
    <col min="16" max="20" width="5.00390625" style="1" customWidth="1"/>
    <col min="21" max="21" width="5.625" style="1" bestFit="1" customWidth="1"/>
    <col min="22" max="32" width="5.00390625" style="1" customWidth="1"/>
    <col min="33" max="33" width="7.375" style="1" bestFit="1" customWidth="1"/>
    <col min="34" max="34" width="1.12109375" style="1" customWidth="1"/>
    <col min="35" max="35" width="9.25390625" style="50" bestFit="1" customWidth="1"/>
    <col min="36" max="36" width="11.25390625" style="50" bestFit="1" customWidth="1"/>
    <col min="37" max="37" width="8.25390625" style="50" bestFit="1" customWidth="1"/>
    <col min="38" max="16384" width="9.125" style="1" customWidth="1"/>
  </cols>
  <sheetData>
    <row r="1" ht="12.75" hidden="1"/>
    <row r="2" spans="1:3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4" ht="16.5" thickBot="1">
      <c r="A4" s="143" t="s">
        <v>77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49"/>
    </row>
    <row r="5" spans="1:37" ht="15.75">
      <c r="A5" s="2"/>
      <c r="B5" s="91" t="s">
        <v>44</v>
      </c>
      <c r="C5" s="91"/>
      <c r="D5" s="99" t="s">
        <v>73</v>
      </c>
      <c r="E5" s="100"/>
      <c r="F5" s="100"/>
      <c r="G5" s="100"/>
      <c r="H5" s="101"/>
      <c r="I5" s="91" t="s">
        <v>0</v>
      </c>
      <c r="J5" s="91"/>
      <c r="K5" s="91"/>
      <c r="L5" s="91"/>
      <c r="M5" s="91"/>
      <c r="N5" s="9" t="s">
        <v>13</v>
      </c>
      <c r="O5" s="9" t="s">
        <v>14</v>
      </c>
      <c r="P5" s="9" t="s">
        <v>15</v>
      </c>
      <c r="Q5" s="91" t="s">
        <v>1</v>
      </c>
      <c r="R5" s="91"/>
      <c r="S5" s="91"/>
      <c r="T5" s="9" t="s">
        <v>13</v>
      </c>
      <c r="U5" s="9" t="s">
        <v>14</v>
      </c>
      <c r="V5" s="9" t="s">
        <v>15</v>
      </c>
      <c r="W5" s="125" t="s">
        <v>43</v>
      </c>
      <c r="X5" s="125"/>
      <c r="Y5" s="91" t="s">
        <v>42</v>
      </c>
      <c r="Z5" s="91"/>
      <c r="AA5" s="91"/>
      <c r="AB5" s="91"/>
      <c r="AC5" s="91"/>
      <c r="AD5" s="91"/>
      <c r="AE5" s="91"/>
      <c r="AF5" s="91"/>
      <c r="AG5" s="91"/>
      <c r="AI5" s="140" t="s">
        <v>55</v>
      </c>
      <c r="AJ5" s="141"/>
      <c r="AK5" s="142"/>
    </row>
    <row r="6" spans="1:37" ht="15.75">
      <c r="A6" s="2"/>
      <c r="B6" s="91"/>
      <c r="C6" s="91"/>
      <c r="D6" s="102"/>
      <c r="E6" s="103"/>
      <c r="F6" s="103"/>
      <c r="G6" s="103"/>
      <c r="H6" s="104"/>
      <c r="I6" s="91"/>
      <c r="J6" s="91"/>
      <c r="K6" s="91"/>
      <c r="L6" s="91"/>
      <c r="M6" s="91"/>
      <c r="N6" s="9">
        <f>DAY(N7)</f>
        <v>16</v>
      </c>
      <c r="O6" s="9">
        <f>MONTH(N7)</f>
        <v>11</v>
      </c>
      <c r="P6" s="9">
        <f>YEAR(N7)</f>
        <v>1985</v>
      </c>
      <c r="Q6" s="91"/>
      <c r="R6" s="91"/>
      <c r="S6" s="91"/>
      <c r="T6" s="9">
        <f>DAY(T7)</f>
        <v>4</v>
      </c>
      <c r="U6" s="9">
        <f>MONTH(T7)</f>
        <v>1</v>
      </c>
      <c r="V6" s="9">
        <f>YEAR(T7)</f>
        <v>2019</v>
      </c>
      <c r="W6" s="125"/>
      <c r="X6" s="125"/>
      <c r="Y6" s="10">
        <v>20</v>
      </c>
      <c r="Z6" s="10">
        <v>30</v>
      </c>
      <c r="AA6" s="11">
        <v>40</v>
      </c>
      <c r="AB6" s="11">
        <v>50</v>
      </c>
      <c r="AC6" s="11">
        <v>60</v>
      </c>
      <c r="AD6" s="11">
        <v>70</v>
      </c>
      <c r="AE6" s="11">
        <v>80</v>
      </c>
      <c r="AF6" s="11">
        <v>90</v>
      </c>
      <c r="AG6" s="10">
        <v>100</v>
      </c>
      <c r="AI6" s="51" t="s">
        <v>56</v>
      </c>
      <c r="AJ6" s="52" t="s">
        <v>57</v>
      </c>
      <c r="AK6" s="53" t="s">
        <v>58</v>
      </c>
    </row>
    <row r="7" spans="1:37" ht="16.5" thickBot="1">
      <c r="A7" s="2"/>
      <c r="B7" s="91"/>
      <c r="C7" s="91"/>
      <c r="D7" s="105"/>
      <c r="E7" s="106"/>
      <c r="F7" s="106"/>
      <c r="G7" s="106"/>
      <c r="H7" s="107"/>
      <c r="I7" s="91"/>
      <c r="J7" s="91"/>
      <c r="K7" s="91"/>
      <c r="L7" s="91"/>
      <c r="M7" s="91"/>
      <c r="N7" s="123">
        <v>31367</v>
      </c>
      <c r="O7" s="123"/>
      <c r="P7" s="123"/>
      <c r="Q7" s="91"/>
      <c r="R7" s="91"/>
      <c r="S7" s="91"/>
      <c r="T7" s="122">
        <f ca="1">TODAY()</f>
        <v>43469</v>
      </c>
      <c r="U7" s="122"/>
      <c r="V7" s="122"/>
      <c r="W7" s="124">
        <f>YEAR(T7)-YEAR(N7)</f>
        <v>34</v>
      </c>
      <c r="X7" s="124" t="e">
        <f>YEAR(#REF!)-YEAR(#REF!)</f>
        <v>#REF!</v>
      </c>
      <c r="Y7" s="8">
        <f aca="true" t="shared" si="0" ref="Y7:AG7">$P$6+Y6</f>
        <v>2005</v>
      </c>
      <c r="Z7" s="8">
        <f t="shared" si="0"/>
        <v>2015</v>
      </c>
      <c r="AA7" s="8">
        <f t="shared" si="0"/>
        <v>2025</v>
      </c>
      <c r="AB7" s="8">
        <f t="shared" si="0"/>
        <v>2035</v>
      </c>
      <c r="AC7" s="8">
        <f t="shared" si="0"/>
        <v>2045</v>
      </c>
      <c r="AD7" s="8">
        <f t="shared" si="0"/>
        <v>2055</v>
      </c>
      <c r="AE7" s="8">
        <f t="shared" si="0"/>
        <v>2065</v>
      </c>
      <c r="AF7" s="8">
        <f t="shared" si="0"/>
        <v>2075</v>
      </c>
      <c r="AG7" s="8">
        <f t="shared" si="0"/>
        <v>2085</v>
      </c>
      <c r="AI7" s="56">
        <f>P6</f>
        <v>1985</v>
      </c>
      <c r="AJ7" s="57">
        <v>1991</v>
      </c>
      <c r="AK7" s="58">
        <f>AJ7-AI7</f>
        <v>6</v>
      </c>
    </row>
    <row r="8" spans="35:37" ht="13.5" hidden="1" thickBot="1">
      <c r="AI8" s="157" t="s">
        <v>45</v>
      </c>
      <c r="AJ8" s="158"/>
      <c r="AK8" s="159"/>
    </row>
    <row r="9" spans="1:37" ht="13.5" thickBot="1">
      <c r="A9" s="108" t="s">
        <v>38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I9" s="169" t="s">
        <v>45</v>
      </c>
      <c r="AJ9" s="170"/>
      <c r="AK9" s="171"/>
    </row>
    <row r="10" spans="1:37" ht="12.75">
      <c r="A10" s="114"/>
      <c r="B10" s="24">
        <f>P6</f>
        <v>1985</v>
      </c>
      <c r="C10" s="25">
        <f>B10+1</f>
        <v>1986</v>
      </c>
      <c r="D10" s="25">
        <f aca="true" t="shared" si="1" ref="D10:AF10">C10+1</f>
        <v>1987</v>
      </c>
      <c r="E10" s="25">
        <f t="shared" si="1"/>
        <v>1988</v>
      </c>
      <c r="F10" s="25">
        <f t="shared" si="1"/>
        <v>1989</v>
      </c>
      <c r="G10" s="25">
        <f t="shared" si="1"/>
        <v>1990</v>
      </c>
      <c r="H10" s="25">
        <f t="shared" si="1"/>
        <v>1991</v>
      </c>
      <c r="I10" s="25">
        <f t="shared" si="1"/>
        <v>1992</v>
      </c>
      <c r="J10" s="25">
        <f t="shared" si="1"/>
        <v>1993</v>
      </c>
      <c r="K10" s="25">
        <f t="shared" si="1"/>
        <v>1994</v>
      </c>
      <c r="L10" s="25">
        <f t="shared" si="1"/>
        <v>1995</v>
      </c>
      <c r="M10" s="25">
        <f t="shared" si="1"/>
        <v>1996</v>
      </c>
      <c r="N10" s="25">
        <f t="shared" si="1"/>
        <v>1997</v>
      </c>
      <c r="O10" s="25">
        <f t="shared" si="1"/>
        <v>1998</v>
      </c>
      <c r="P10" s="25">
        <f t="shared" si="1"/>
        <v>1999</v>
      </c>
      <c r="Q10" s="25">
        <f t="shared" si="1"/>
        <v>2000</v>
      </c>
      <c r="R10" s="25">
        <f t="shared" si="1"/>
        <v>2001</v>
      </c>
      <c r="S10" s="25">
        <f t="shared" si="1"/>
        <v>2002</v>
      </c>
      <c r="T10" s="25">
        <f t="shared" si="1"/>
        <v>2003</v>
      </c>
      <c r="U10" s="25">
        <f t="shared" si="1"/>
        <v>2004</v>
      </c>
      <c r="V10" s="25">
        <f t="shared" si="1"/>
        <v>2005</v>
      </c>
      <c r="W10" s="25">
        <f t="shared" si="1"/>
        <v>2006</v>
      </c>
      <c r="X10" s="25">
        <f t="shared" si="1"/>
        <v>2007</v>
      </c>
      <c r="Y10" s="25">
        <f t="shared" si="1"/>
        <v>2008</v>
      </c>
      <c r="Z10" s="25">
        <f t="shared" si="1"/>
        <v>2009</v>
      </c>
      <c r="AA10" s="25">
        <f t="shared" si="1"/>
        <v>2010</v>
      </c>
      <c r="AB10" s="25">
        <f t="shared" si="1"/>
        <v>2011</v>
      </c>
      <c r="AC10" s="25">
        <f t="shared" si="1"/>
        <v>2012</v>
      </c>
      <c r="AD10" s="25">
        <f t="shared" si="1"/>
        <v>2013</v>
      </c>
      <c r="AE10" s="25">
        <f t="shared" si="1"/>
        <v>2014</v>
      </c>
      <c r="AF10" s="25">
        <f t="shared" si="1"/>
        <v>2015</v>
      </c>
      <c r="AG10" s="12" t="s">
        <v>39</v>
      </c>
      <c r="AI10" s="51" t="s">
        <v>46</v>
      </c>
      <c r="AJ10" s="52" t="s">
        <v>47</v>
      </c>
      <c r="AK10" s="53" t="s">
        <v>54</v>
      </c>
    </row>
    <row r="11" spans="1:37" ht="13.5" thickBot="1">
      <c r="A11" s="115"/>
      <c r="B11" s="26">
        <f>AF10+1</f>
        <v>2016</v>
      </c>
      <c r="C11" s="27">
        <f>B11+1</f>
        <v>2017</v>
      </c>
      <c r="D11" s="27">
        <f aca="true" t="shared" si="2" ref="D11:AF11">C11+1</f>
        <v>2018</v>
      </c>
      <c r="E11" s="27">
        <f t="shared" si="2"/>
        <v>2019</v>
      </c>
      <c r="F11" s="27">
        <f t="shared" si="2"/>
        <v>2020</v>
      </c>
      <c r="G11" s="27">
        <f t="shared" si="2"/>
        <v>2021</v>
      </c>
      <c r="H11" s="27">
        <f t="shared" si="2"/>
        <v>2022</v>
      </c>
      <c r="I11" s="27">
        <f t="shared" si="2"/>
        <v>2023</v>
      </c>
      <c r="J11" s="27">
        <f t="shared" si="2"/>
        <v>2024</v>
      </c>
      <c r="K11" s="27">
        <f t="shared" si="2"/>
        <v>2025</v>
      </c>
      <c r="L11" s="27">
        <f t="shared" si="2"/>
        <v>2026</v>
      </c>
      <c r="M11" s="27">
        <f t="shared" si="2"/>
        <v>2027</v>
      </c>
      <c r="N11" s="27">
        <f t="shared" si="2"/>
        <v>2028</v>
      </c>
      <c r="O11" s="27">
        <f t="shared" si="2"/>
        <v>2029</v>
      </c>
      <c r="P11" s="27">
        <f t="shared" si="2"/>
        <v>2030</v>
      </c>
      <c r="Q11" s="27">
        <f t="shared" si="2"/>
        <v>2031</v>
      </c>
      <c r="R11" s="27">
        <f t="shared" si="2"/>
        <v>2032</v>
      </c>
      <c r="S11" s="27">
        <f t="shared" si="2"/>
        <v>2033</v>
      </c>
      <c r="T11" s="27">
        <f t="shared" si="2"/>
        <v>2034</v>
      </c>
      <c r="U11" s="27">
        <f t="shared" si="2"/>
        <v>2035</v>
      </c>
      <c r="V11" s="27">
        <f t="shared" si="2"/>
        <v>2036</v>
      </c>
      <c r="W11" s="27">
        <f t="shared" si="2"/>
        <v>2037</v>
      </c>
      <c r="X11" s="27">
        <f t="shared" si="2"/>
        <v>2038</v>
      </c>
      <c r="Y11" s="27">
        <f t="shared" si="2"/>
        <v>2039</v>
      </c>
      <c r="Z11" s="27">
        <f t="shared" si="2"/>
        <v>2040</v>
      </c>
      <c r="AA11" s="27">
        <f t="shared" si="2"/>
        <v>2041</v>
      </c>
      <c r="AB11" s="27">
        <f t="shared" si="2"/>
        <v>2042</v>
      </c>
      <c r="AC11" s="27">
        <f t="shared" si="2"/>
        <v>2043</v>
      </c>
      <c r="AD11" s="27">
        <f t="shared" si="2"/>
        <v>2044</v>
      </c>
      <c r="AE11" s="27">
        <f t="shared" si="2"/>
        <v>2045</v>
      </c>
      <c r="AF11" s="27">
        <f t="shared" si="2"/>
        <v>2046</v>
      </c>
      <c r="AG11" s="13" t="s">
        <v>40</v>
      </c>
      <c r="AI11" s="74">
        <v>1992</v>
      </c>
      <c r="AJ11" s="75">
        <v>1998</v>
      </c>
      <c r="AK11" s="55">
        <f>AJ11-AI11</f>
        <v>6</v>
      </c>
    </row>
    <row r="12" spans="1:37" ht="13.5" thickBot="1">
      <c r="A12" s="116"/>
      <c r="B12" s="28">
        <f>AF11+1</f>
        <v>2047</v>
      </c>
      <c r="C12" s="29">
        <f>B12+1</f>
        <v>2048</v>
      </c>
      <c r="D12" s="29">
        <f aca="true" t="shared" si="3" ref="D12:AF12">C12+1</f>
        <v>2049</v>
      </c>
      <c r="E12" s="29">
        <f t="shared" si="3"/>
        <v>2050</v>
      </c>
      <c r="F12" s="29">
        <f t="shared" si="3"/>
        <v>2051</v>
      </c>
      <c r="G12" s="29">
        <f t="shared" si="3"/>
        <v>2052</v>
      </c>
      <c r="H12" s="29">
        <f t="shared" si="3"/>
        <v>2053</v>
      </c>
      <c r="I12" s="29">
        <f t="shared" si="3"/>
        <v>2054</v>
      </c>
      <c r="J12" s="29">
        <f t="shared" si="3"/>
        <v>2055</v>
      </c>
      <c r="K12" s="29">
        <f t="shared" si="3"/>
        <v>2056</v>
      </c>
      <c r="L12" s="29">
        <f t="shared" si="3"/>
        <v>2057</v>
      </c>
      <c r="M12" s="29">
        <f t="shared" si="3"/>
        <v>2058</v>
      </c>
      <c r="N12" s="29">
        <f t="shared" si="3"/>
        <v>2059</v>
      </c>
      <c r="O12" s="29">
        <f t="shared" si="3"/>
        <v>2060</v>
      </c>
      <c r="P12" s="29">
        <f t="shared" si="3"/>
        <v>2061</v>
      </c>
      <c r="Q12" s="29">
        <f t="shared" si="3"/>
        <v>2062</v>
      </c>
      <c r="R12" s="29">
        <f t="shared" si="3"/>
        <v>2063</v>
      </c>
      <c r="S12" s="29">
        <f t="shared" si="3"/>
        <v>2064</v>
      </c>
      <c r="T12" s="29">
        <f t="shared" si="3"/>
        <v>2065</v>
      </c>
      <c r="U12" s="29">
        <f t="shared" si="3"/>
        <v>2066</v>
      </c>
      <c r="V12" s="29">
        <f t="shared" si="3"/>
        <v>2067</v>
      </c>
      <c r="W12" s="29">
        <f t="shared" si="3"/>
        <v>2068</v>
      </c>
      <c r="X12" s="29">
        <f t="shared" si="3"/>
        <v>2069</v>
      </c>
      <c r="Y12" s="29">
        <f t="shared" si="3"/>
        <v>2070</v>
      </c>
      <c r="Z12" s="29">
        <f t="shared" si="3"/>
        <v>2071</v>
      </c>
      <c r="AA12" s="29">
        <f t="shared" si="3"/>
        <v>2072</v>
      </c>
      <c r="AB12" s="29">
        <f t="shared" si="3"/>
        <v>2073</v>
      </c>
      <c r="AC12" s="29">
        <f t="shared" si="3"/>
        <v>2074</v>
      </c>
      <c r="AD12" s="29">
        <f t="shared" si="3"/>
        <v>2075</v>
      </c>
      <c r="AE12" s="29">
        <f t="shared" si="3"/>
        <v>2076</v>
      </c>
      <c r="AF12" s="29">
        <f t="shared" si="3"/>
        <v>2077</v>
      </c>
      <c r="AG12" s="14" t="s">
        <v>41</v>
      </c>
      <c r="AI12" s="160" t="s">
        <v>48</v>
      </c>
      <c r="AJ12" s="161"/>
      <c r="AK12" s="162"/>
    </row>
    <row r="13" spans="1:37" ht="13.5" thickBot="1">
      <c r="A13" s="111" t="s">
        <v>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3"/>
      <c r="AI13" s="51" t="s">
        <v>46</v>
      </c>
      <c r="AJ13" s="52" t="s">
        <v>47</v>
      </c>
      <c r="AK13" s="53" t="s">
        <v>54</v>
      </c>
    </row>
    <row r="14" spans="1:37" ht="18.75" customHeight="1" thickBot="1">
      <c r="A14" s="66" t="s">
        <v>20</v>
      </c>
      <c r="B14" s="61">
        <v>42370</v>
      </c>
      <c r="C14" s="61">
        <v>42371</v>
      </c>
      <c r="D14" s="61">
        <v>42372</v>
      </c>
      <c r="E14" s="61">
        <v>42373</v>
      </c>
      <c r="F14" s="61">
        <v>42374</v>
      </c>
      <c r="G14" s="61">
        <v>42375</v>
      </c>
      <c r="H14" s="61">
        <v>42376</v>
      </c>
      <c r="I14" s="61">
        <v>42377</v>
      </c>
      <c r="J14" s="61">
        <v>42378</v>
      </c>
      <c r="K14" s="61">
        <v>42379</v>
      </c>
      <c r="L14" s="61">
        <v>42380</v>
      </c>
      <c r="M14" s="61">
        <v>42381</v>
      </c>
      <c r="N14" s="61">
        <v>42382</v>
      </c>
      <c r="O14" s="61">
        <v>42383</v>
      </c>
      <c r="P14" s="61">
        <v>42384</v>
      </c>
      <c r="Q14" s="61">
        <v>42385</v>
      </c>
      <c r="R14" s="61">
        <v>42386</v>
      </c>
      <c r="S14" s="61">
        <v>42387</v>
      </c>
      <c r="T14" s="61">
        <v>42388</v>
      </c>
      <c r="U14" s="61">
        <v>42389</v>
      </c>
      <c r="V14" s="61">
        <v>42390</v>
      </c>
      <c r="W14" s="61">
        <v>42391</v>
      </c>
      <c r="X14" s="61">
        <v>42392</v>
      </c>
      <c r="Y14" s="61">
        <v>42393</v>
      </c>
      <c r="Z14" s="61">
        <v>42394</v>
      </c>
      <c r="AA14" s="61">
        <v>42395</v>
      </c>
      <c r="AB14" s="61">
        <v>42396</v>
      </c>
      <c r="AC14" s="61">
        <v>42397</v>
      </c>
      <c r="AD14" s="61">
        <v>42398</v>
      </c>
      <c r="AE14" s="61">
        <v>42399</v>
      </c>
      <c r="AF14" s="61">
        <v>42400</v>
      </c>
      <c r="AG14" s="92" t="s">
        <v>16</v>
      </c>
      <c r="AI14" s="74">
        <v>1999</v>
      </c>
      <c r="AJ14" s="75">
        <v>2002</v>
      </c>
      <c r="AK14" s="55">
        <f>AJ14-AI14</f>
        <v>3</v>
      </c>
    </row>
    <row r="15" spans="1:37" ht="18.75" customHeight="1" thickBot="1">
      <c r="A15" s="67" t="s">
        <v>21</v>
      </c>
      <c r="B15" s="62">
        <v>42401</v>
      </c>
      <c r="C15" s="62">
        <v>42402</v>
      </c>
      <c r="D15" s="62">
        <v>42403</v>
      </c>
      <c r="E15" s="62">
        <v>42404</v>
      </c>
      <c r="F15" s="62">
        <v>42405</v>
      </c>
      <c r="G15" s="62">
        <v>42406</v>
      </c>
      <c r="H15" s="62">
        <v>42407</v>
      </c>
      <c r="I15" s="62">
        <v>42408</v>
      </c>
      <c r="J15" s="62">
        <v>42409</v>
      </c>
      <c r="K15" s="62">
        <v>42410</v>
      </c>
      <c r="L15" s="62">
        <v>42411</v>
      </c>
      <c r="M15" s="62">
        <v>42412</v>
      </c>
      <c r="N15" s="62">
        <v>42413</v>
      </c>
      <c r="O15" s="62">
        <v>42414</v>
      </c>
      <c r="P15" s="62">
        <v>42415</v>
      </c>
      <c r="Q15" s="62">
        <v>42416</v>
      </c>
      <c r="R15" s="62">
        <v>42417</v>
      </c>
      <c r="S15" s="62">
        <v>42418</v>
      </c>
      <c r="T15" s="62">
        <v>42419</v>
      </c>
      <c r="U15" s="62">
        <v>42420</v>
      </c>
      <c r="V15" s="62">
        <v>42421</v>
      </c>
      <c r="W15" s="62">
        <v>42422</v>
      </c>
      <c r="X15" s="62">
        <v>42423</v>
      </c>
      <c r="Y15" s="62">
        <v>42424</v>
      </c>
      <c r="Z15" s="62">
        <v>42425</v>
      </c>
      <c r="AA15" s="62">
        <v>42426</v>
      </c>
      <c r="AB15" s="62">
        <v>42427</v>
      </c>
      <c r="AC15" s="62">
        <v>42428</v>
      </c>
      <c r="AD15" s="62">
        <v>42429</v>
      </c>
      <c r="AE15" s="63"/>
      <c r="AF15" s="64"/>
      <c r="AG15" s="93"/>
      <c r="AI15" s="163" t="s">
        <v>49</v>
      </c>
      <c r="AJ15" s="164"/>
      <c r="AK15" s="165"/>
    </row>
    <row r="16" spans="1:37" ht="18.75" customHeight="1">
      <c r="A16" s="68" t="s">
        <v>22</v>
      </c>
      <c r="B16" s="62">
        <v>42430</v>
      </c>
      <c r="C16" s="62">
        <v>42431</v>
      </c>
      <c r="D16" s="62">
        <v>42432</v>
      </c>
      <c r="E16" s="62">
        <v>42433</v>
      </c>
      <c r="F16" s="62">
        <v>42434</v>
      </c>
      <c r="G16" s="62">
        <v>42435</v>
      </c>
      <c r="H16" s="62">
        <v>42436</v>
      </c>
      <c r="I16" s="62">
        <v>42437</v>
      </c>
      <c r="J16" s="62">
        <v>42438</v>
      </c>
      <c r="K16" s="62">
        <v>42439</v>
      </c>
      <c r="L16" s="62">
        <v>42440</v>
      </c>
      <c r="M16" s="62">
        <v>42441</v>
      </c>
      <c r="N16" s="62">
        <v>42442</v>
      </c>
      <c r="O16" s="62">
        <v>42443</v>
      </c>
      <c r="P16" s="62">
        <v>42444</v>
      </c>
      <c r="Q16" s="62">
        <v>42445</v>
      </c>
      <c r="R16" s="62">
        <v>42446</v>
      </c>
      <c r="S16" s="62">
        <v>42447</v>
      </c>
      <c r="T16" s="62">
        <v>42448</v>
      </c>
      <c r="U16" s="62">
        <v>42449</v>
      </c>
      <c r="V16" s="62">
        <v>42450</v>
      </c>
      <c r="W16" s="62">
        <v>42451</v>
      </c>
      <c r="X16" s="62">
        <v>42452</v>
      </c>
      <c r="Y16" s="62">
        <v>42453</v>
      </c>
      <c r="Z16" s="62">
        <v>42454</v>
      </c>
      <c r="AA16" s="62">
        <v>42455</v>
      </c>
      <c r="AB16" s="62">
        <v>42456</v>
      </c>
      <c r="AC16" s="62">
        <v>42457</v>
      </c>
      <c r="AD16" s="62">
        <v>42458</v>
      </c>
      <c r="AE16" s="62">
        <v>42459</v>
      </c>
      <c r="AF16" s="62">
        <v>42460</v>
      </c>
      <c r="AG16" s="152" t="s">
        <v>17</v>
      </c>
      <c r="AH16" s="3"/>
      <c r="AI16" s="51" t="s">
        <v>46</v>
      </c>
      <c r="AJ16" s="52" t="s">
        <v>47</v>
      </c>
      <c r="AK16" s="53" t="s">
        <v>54</v>
      </c>
    </row>
    <row r="17" spans="1:37" ht="18.75" customHeight="1" thickBot="1">
      <c r="A17" s="68" t="s">
        <v>23</v>
      </c>
      <c r="B17" s="62">
        <v>42461</v>
      </c>
      <c r="C17" s="62">
        <v>42462</v>
      </c>
      <c r="D17" s="62">
        <v>42463</v>
      </c>
      <c r="E17" s="62">
        <v>42464</v>
      </c>
      <c r="F17" s="62">
        <v>42465</v>
      </c>
      <c r="G17" s="62">
        <v>42466</v>
      </c>
      <c r="H17" s="62">
        <v>42467</v>
      </c>
      <c r="I17" s="62">
        <v>42468</v>
      </c>
      <c r="J17" s="62">
        <v>42469</v>
      </c>
      <c r="K17" s="62">
        <v>42470</v>
      </c>
      <c r="L17" s="62">
        <v>42471</v>
      </c>
      <c r="M17" s="62">
        <v>42472</v>
      </c>
      <c r="N17" s="62">
        <v>42473</v>
      </c>
      <c r="O17" s="62">
        <v>42474</v>
      </c>
      <c r="P17" s="62">
        <v>42475</v>
      </c>
      <c r="Q17" s="62">
        <v>42476</v>
      </c>
      <c r="R17" s="62">
        <v>42477</v>
      </c>
      <c r="S17" s="62">
        <v>42478</v>
      </c>
      <c r="T17" s="62">
        <v>42479</v>
      </c>
      <c r="U17" s="62">
        <v>42480</v>
      </c>
      <c r="V17" s="62">
        <v>42481</v>
      </c>
      <c r="W17" s="62">
        <v>42482</v>
      </c>
      <c r="X17" s="62">
        <v>42483</v>
      </c>
      <c r="Y17" s="62">
        <v>42484</v>
      </c>
      <c r="Z17" s="62">
        <v>42485</v>
      </c>
      <c r="AA17" s="62">
        <v>42486</v>
      </c>
      <c r="AB17" s="62">
        <v>42487</v>
      </c>
      <c r="AC17" s="62">
        <v>42488</v>
      </c>
      <c r="AD17" s="62">
        <v>42489</v>
      </c>
      <c r="AE17" s="62">
        <v>42490</v>
      </c>
      <c r="AF17" s="64"/>
      <c r="AG17" s="153"/>
      <c r="AI17" s="74">
        <v>2002</v>
      </c>
      <c r="AJ17" s="75">
        <v>2007</v>
      </c>
      <c r="AK17" s="55">
        <f>AJ17-AI17</f>
        <v>5</v>
      </c>
    </row>
    <row r="18" spans="1:37" ht="18.75" customHeight="1" thickBot="1">
      <c r="A18" s="68" t="s">
        <v>24</v>
      </c>
      <c r="B18" s="62">
        <v>42491</v>
      </c>
      <c r="C18" s="62">
        <v>42492</v>
      </c>
      <c r="D18" s="62">
        <v>42493</v>
      </c>
      <c r="E18" s="62">
        <v>42494</v>
      </c>
      <c r="F18" s="62">
        <v>42495</v>
      </c>
      <c r="G18" s="62">
        <v>42496</v>
      </c>
      <c r="H18" s="62">
        <v>42497</v>
      </c>
      <c r="I18" s="62">
        <v>42498</v>
      </c>
      <c r="J18" s="62">
        <v>42499</v>
      </c>
      <c r="K18" s="62">
        <v>42500</v>
      </c>
      <c r="L18" s="62">
        <v>42501</v>
      </c>
      <c r="M18" s="62">
        <v>42502</v>
      </c>
      <c r="N18" s="62">
        <v>42503</v>
      </c>
      <c r="O18" s="62">
        <v>42504</v>
      </c>
      <c r="P18" s="62">
        <v>42505</v>
      </c>
      <c r="Q18" s="62">
        <v>42506</v>
      </c>
      <c r="R18" s="62">
        <v>42507</v>
      </c>
      <c r="S18" s="62">
        <v>42508</v>
      </c>
      <c r="T18" s="62">
        <v>42509</v>
      </c>
      <c r="U18" s="62">
        <v>42510</v>
      </c>
      <c r="V18" s="62">
        <v>42511</v>
      </c>
      <c r="W18" s="62">
        <v>42512</v>
      </c>
      <c r="X18" s="62">
        <v>42513</v>
      </c>
      <c r="Y18" s="62">
        <v>42514</v>
      </c>
      <c r="Z18" s="62">
        <v>42515</v>
      </c>
      <c r="AA18" s="62">
        <v>42516</v>
      </c>
      <c r="AB18" s="62">
        <v>42517</v>
      </c>
      <c r="AC18" s="62">
        <v>42518</v>
      </c>
      <c r="AD18" s="62">
        <v>42519</v>
      </c>
      <c r="AE18" s="62">
        <v>42520</v>
      </c>
      <c r="AF18" s="62">
        <v>42521</v>
      </c>
      <c r="AG18" s="154"/>
      <c r="AI18" s="166" t="s">
        <v>50</v>
      </c>
      <c r="AJ18" s="167"/>
      <c r="AK18" s="168"/>
    </row>
    <row r="19" spans="1:37" ht="18.75" customHeight="1">
      <c r="A19" s="69" t="s">
        <v>25</v>
      </c>
      <c r="B19" s="62">
        <v>42522</v>
      </c>
      <c r="C19" s="62">
        <v>42523</v>
      </c>
      <c r="D19" s="62">
        <v>42524</v>
      </c>
      <c r="E19" s="62">
        <v>42525</v>
      </c>
      <c r="F19" s="62">
        <v>42526</v>
      </c>
      <c r="G19" s="62">
        <v>42527</v>
      </c>
      <c r="H19" s="62">
        <v>42528</v>
      </c>
      <c r="I19" s="62">
        <v>42529</v>
      </c>
      <c r="J19" s="62">
        <v>42530</v>
      </c>
      <c r="K19" s="62">
        <v>42531</v>
      </c>
      <c r="L19" s="62">
        <v>42532</v>
      </c>
      <c r="M19" s="62">
        <v>42533</v>
      </c>
      <c r="N19" s="62">
        <v>42534</v>
      </c>
      <c r="O19" s="62">
        <v>42535</v>
      </c>
      <c r="P19" s="62">
        <v>42536</v>
      </c>
      <c r="Q19" s="62">
        <v>42537</v>
      </c>
      <c r="R19" s="62">
        <v>42538</v>
      </c>
      <c r="S19" s="62">
        <v>42539</v>
      </c>
      <c r="T19" s="62">
        <v>42540</v>
      </c>
      <c r="U19" s="62">
        <v>42541</v>
      </c>
      <c r="V19" s="62">
        <v>42542</v>
      </c>
      <c r="W19" s="62">
        <v>42543</v>
      </c>
      <c r="X19" s="62">
        <v>42544</v>
      </c>
      <c r="Y19" s="62">
        <v>42545</v>
      </c>
      <c r="Z19" s="62">
        <v>42546</v>
      </c>
      <c r="AA19" s="62">
        <v>42547</v>
      </c>
      <c r="AB19" s="62">
        <v>42548</v>
      </c>
      <c r="AC19" s="62">
        <v>42549</v>
      </c>
      <c r="AD19" s="62">
        <v>42550</v>
      </c>
      <c r="AE19" s="62">
        <v>42551</v>
      </c>
      <c r="AF19" s="64"/>
      <c r="AG19" s="127" t="s">
        <v>18</v>
      </c>
      <c r="AI19" s="51" t="s">
        <v>51</v>
      </c>
      <c r="AJ19" s="52" t="s">
        <v>52</v>
      </c>
      <c r="AK19" s="53" t="s">
        <v>53</v>
      </c>
    </row>
    <row r="20" spans="1:37" ht="18.75" customHeight="1" thickBot="1">
      <c r="A20" s="69" t="s">
        <v>26</v>
      </c>
      <c r="B20" s="62">
        <v>42552</v>
      </c>
      <c r="C20" s="62">
        <v>42553</v>
      </c>
      <c r="D20" s="62">
        <v>42554</v>
      </c>
      <c r="E20" s="62">
        <v>42555</v>
      </c>
      <c r="F20" s="62">
        <v>42556</v>
      </c>
      <c r="G20" s="62">
        <v>42557</v>
      </c>
      <c r="H20" s="62">
        <v>42558</v>
      </c>
      <c r="I20" s="62">
        <v>42559</v>
      </c>
      <c r="J20" s="62">
        <v>42560</v>
      </c>
      <c r="K20" s="62">
        <v>42561</v>
      </c>
      <c r="L20" s="62">
        <v>42562</v>
      </c>
      <c r="M20" s="62">
        <v>42563</v>
      </c>
      <c r="N20" s="62">
        <v>42564</v>
      </c>
      <c r="O20" s="62">
        <v>42565</v>
      </c>
      <c r="P20" s="62">
        <v>42566</v>
      </c>
      <c r="Q20" s="62">
        <v>42567</v>
      </c>
      <c r="R20" s="62">
        <v>42568</v>
      </c>
      <c r="S20" s="62">
        <v>42569</v>
      </c>
      <c r="T20" s="62">
        <v>42570</v>
      </c>
      <c r="U20" s="62">
        <v>42571</v>
      </c>
      <c r="V20" s="62">
        <v>42572</v>
      </c>
      <c r="W20" s="62">
        <v>42573</v>
      </c>
      <c r="X20" s="62">
        <v>42574</v>
      </c>
      <c r="Y20" s="62">
        <v>42575</v>
      </c>
      <c r="Z20" s="62">
        <v>42576</v>
      </c>
      <c r="AA20" s="62">
        <v>42577</v>
      </c>
      <c r="AB20" s="62">
        <v>42578</v>
      </c>
      <c r="AC20" s="62">
        <v>42579</v>
      </c>
      <c r="AD20" s="62">
        <v>42580</v>
      </c>
      <c r="AE20" s="62">
        <v>42581</v>
      </c>
      <c r="AF20" s="62">
        <v>42582</v>
      </c>
      <c r="AG20" s="128"/>
      <c r="AI20" s="74">
        <v>2008</v>
      </c>
      <c r="AJ20" s="75">
        <v>2050</v>
      </c>
      <c r="AK20" s="55">
        <f>AJ20-AI20</f>
        <v>42</v>
      </c>
    </row>
    <row r="21" spans="1:37" ht="18.75" customHeight="1" thickBot="1">
      <c r="A21" s="69" t="s">
        <v>27</v>
      </c>
      <c r="B21" s="62">
        <v>42583</v>
      </c>
      <c r="C21" s="62">
        <v>42584</v>
      </c>
      <c r="D21" s="62">
        <v>42585</v>
      </c>
      <c r="E21" s="62">
        <v>42586</v>
      </c>
      <c r="F21" s="62">
        <v>42587</v>
      </c>
      <c r="G21" s="62">
        <v>42588</v>
      </c>
      <c r="H21" s="62">
        <v>42589</v>
      </c>
      <c r="I21" s="62">
        <v>42590</v>
      </c>
      <c r="J21" s="62">
        <v>42591</v>
      </c>
      <c r="K21" s="62">
        <v>42592</v>
      </c>
      <c r="L21" s="62">
        <v>42593</v>
      </c>
      <c r="M21" s="62">
        <v>42594</v>
      </c>
      <c r="N21" s="62">
        <v>42595</v>
      </c>
      <c r="O21" s="62">
        <v>42596</v>
      </c>
      <c r="P21" s="62">
        <v>42597</v>
      </c>
      <c r="Q21" s="62">
        <v>42598</v>
      </c>
      <c r="R21" s="62">
        <v>42599</v>
      </c>
      <c r="S21" s="62">
        <v>42600</v>
      </c>
      <c r="T21" s="62">
        <v>42601</v>
      </c>
      <c r="U21" s="62">
        <v>42602</v>
      </c>
      <c r="V21" s="62">
        <v>42603</v>
      </c>
      <c r="W21" s="62">
        <v>42604</v>
      </c>
      <c r="X21" s="62">
        <v>42605</v>
      </c>
      <c r="Y21" s="62">
        <v>42606</v>
      </c>
      <c r="Z21" s="62">
        <v>42607</v>
      </c>
      <c r="AA21" s="62">
        <v>42608</v>
      </c>
      <c r="AB21" s="62">
        <v>42609</v>
      </c>
      <c r="AC21" s="62">
        <v>42610</v>
      </c>
      <c r="AD21" s="62">
        <v>42611</v>
      </c>
      <c r="AE21" s="62">
        <v>42612</v>
      </c>
      <c r="AF21" s="62">
        <v>42613</v>
      </c>
      <c r="AG21" s="129"/>
      <c r="AI21" s="144" t="s">
        <v>59</v>
      </c>
      <c r="AJ21" s="145"/>
      <c r="AK21" s="146"/>
    </row>
    <row r="22" spans="1:37" ht="18.75" customHeight="1">
      <c r="A22" s="70" t="s">
        <v>28</v>
      </c>
      <c r="B22" s="62">
        <v>42614</v>
      </c>
      <c r="C22" s="62">
        <v>42615</v>
      </c>
      <c r="D22" s="62">
        <v>42616</v>
      </c>
      <c r="E22" s="62">
        <v>42617</v>
      </c>
      <c r="F22" s="62">
        <v>42618</v>
      </c>
      <c r="G22" s="62">
        <v>42619</v>
      </c>
      <c r="H22" s="62">
        <v>42620</v>
      </c>
      <c r="I22" s="62">
        <v>42621</v>
      </c>
      <c r="J22" s="62">
        <v>42622</v>
      </c>
      <c r="K22" s="62">
        <v>42623</v>
      </c>
      <c r="L22" s="62">
        <v>42624</v>
      </c>
      <c r="M22" s="62">
        <v>42625</v>
      </c>
      <c r="N22" s="62">
        <v>42626</v>
      </c>
      <c r="O22" s="62">
        <v>42627</v>
      </c>
      <c r="P22" s="62">
        <v>42628</v>
      </c>
      <c r="Q22" s="62">
        <v>42629</v>
      </c>
      <c r="R22" s="62">
        <v>42630</v>
      </c>
      <c r="S22" s="62">
        <v>42631</v>
      </c>
      <c r="T22" s="62">
        <v>42632</v>
      </c>
      <c r="U22" s="62">
        <v>42633</v>
      </c>
      <c r="V22" s="62">
        <v>42634</v>
      </c>
      <c r="W22" s="62">
        <v>42635</v>
      </c>
      <c r="X22" s="62">
        <v>42636</v>
      </c>
      <c r="Y22" s="62">
        <v>42637</v>
      </c>
      <c r="Z22" s="62">
        <v>42638</v>
      </c>
      <c r="AA22" s="62">
        <v>42639</v>
      </c>
      <c r="AB22" s="62">
        <v>42640</v>
      </c>
      <c r="AC22" s="62">
        <v>42641</v>
      </c>
      <c r="AD22" s="62">
        <v>42642</v>
      </c>
      <c r="AE22" s="62">
        <v>42643</v>
      </c>
      <c r="AF22" s="64"/>
      <c r="AG22" s="130" t="s">
        <v>19</v>
      </c>
      <c r="AI22" s="51" t="s">
        <v>60</v>
      </c>
      <c r="AJ22" s="52" t="s">
        <v>61</v>
      </c>
      <c r="AK22" s="53" t="s">
        <v>62</v>
      </c>
    </row>
    <row r="23" spans="1:37" ht="18.75" customHeight="1" thickBot="1">
      <c r="A23" s="70" t="s">
        <v>29</v>
      </c>
      <c r="B23" s="62">
        <v>42644</v>
      </c>
      <c r="C23" s="62">
        <v>42645</v>
      </c>
      <c r="D23" s="62">
        <v>42646</v>
      </c>
      <c r="E23" s="62">
        <v>42647</v>
      </c>
      <c r="F23" s="62">
        <v>42648</v>
      </c>
      <c r="G23" s="62">
        <v>42649</v>
      </c>
      <c r="H23" s="62">
        <v>42650</v>
      </c>
      <c r="I23" s="62">
        <v>42651</v>
      </c>
      <c r="J23" s="62">
        <v>42652</v>
      </c>
      <c r="K23" s="62">
        <v>42653</v>
      </c>
      <c r="L23" s="62">
        <v>42654</v>
      </c>
      <c r="M23" s="62">
        <v>42655</v>
      </c>
      <c r="N23" s="62">
        <v>42656</v>
      </c>
      <c r="O23" s="62">
        <v>42657</v>
      </c>
      <c r="P23" s="62">
        <v>42658</v>
      </c>
      <c r="Q23" s="62">
        <v>42659</v>
      </c>
      <c r="R23" s="62">
        <v>42660</v>
      </c>
      <c r="S23" s="62">
        <v>42661</v>
      </c>
      <c r="T23" s="62">
        <v>42662</v>
      </c>
      <c r="U23" s="62">
        <v>42663</v>
      </c>
      <c r="V23" s="62">
        <v>42664</v>
      </c>
      <c r="W23" s="62">
        <v>42665</v>
      </c>
      <c r="X23" s="62">
        <v>42666</v>
      </c>
      <c r="Y23" s="62">
        <v>42667</v>
      </c>
      <c r="Z23" s="62">
        <v>42668</v>
      </c>
      <c r="AA23" s="62">
        <v>42669</v>
      </c>
      <c r="AB23" s="62">
        <v>42670</v>
      </c>
      <c r="AC23" s="62">
        <v>42671</v>
      </c>
      <c r="AD23" s="62">
        <v>42672</v>
      </c>
      <c r="AE23" s="62">
        <v>42673</v>
      </c>
      <c r="AF23" s="62">
        <v>42674</v>
      </c>
      <c r="AG23" s="131"/>
      <c r="AI23" s="74">
        <v>65</v>
      </c>
      <c r="AJ23" s="54">
        <f>AI23-W7</f>
        <v>31</v>
      </c>
      <c r="AK23" s="55">
        <f>V6+AJ23</f>
        <v>2050</v>
      </c>
    </row>
    <row r="24" spans="1:37" ht="18.75" customHeight="1" thickBot="1">
      <c r="A24" s="70" t="s">
        <v>30</v>
      </c>
      <c r="B24" s="62">
        <v>42675</v>
      </c>
      <c r="C24" s="62">
        <v>42676</v>
      </c>
      <c r="D24" s="62">
        <v>42677</v>
      </c>
      <c r="E24" s="62">
        <v>42678</v>
      </c>
      <c r="F24" s="62">
        <v>42679</v>
      </c>
      <c r="G24" s="62">
        <v>42680</v>
      </c>
      <c r="H24" s="62">
        <v>42681</v>
      </c>
      <c r="I24" s="62">
        <v>42682</v>
      </c>
      <c r="J24" s="62">
        <v>42683</v>
      </c>
      <c r="K24" s="62">
        <v>42684</v>
      </c>
      <c r="L24" s="62">
        <v>42685</v>
      </c>
      <c r="M24" s="62">
        <v>42686</v>
      </c>
      <c r="N24" s="62">
        <v>42687</v>
      </c>
      <c r="O24" s="62">
        <v>42688</v>
      </c>
      <c r="P24" s="62">
        <v>42689</v>
      </c>
      <c r="Q24" s="62">
        <v>42690</v>
      </c>
      <c r="R24" s="62">
        <v>42691</v>
      </c>
      <c r="S24" s="62">
        <v>42692</v>
      </c>
      <c r="T24" s="62">
        <v>42693</v>
      </c>
      <c r="U24" s="62">
        <v>42694</v>
      </c>
      <c r="V24" s="62">
        <v>42695</v>
      </c>
      <c r="W24" s="62">
        <v>42696</v>
      </c>
      <c r="X24" s="62">
        <v>42697</v>
      </c>
      <c r="Y24" s="62">
        <v>42698</v>
      </c>
      <c r="Z24" s="62">
        <v>42699</v>
      </c>
      <c r="AA24" s="62">
        <v>42700</v>
      </c>
      <c r="AB24" s="62">
        <v>42701</v>
      </c>
      <c r="AC24" s="62">
        <v>42702</v>
      </c>
      <c r="AD24" s="62">
        <v>42703</v>
      </c>
      <c r="AE24" s="62">
        <v>42704</v>
      </c>
      <c r="AF24" s="64"/>
      <c r="AG24" s="132"/>
      <c r="AI24" s="147" t="s">
        <v>63</v>
      </c>
      <c r="AJ24" s="148"/>
      <c r="AK24" s="149"/>
    </row>
    <row r="25" spans="1:37" ht="18.75" customHeight="1" thickBot="1">
      <c r="A25" s="71" t="s">
        <v>31</v>
      </c>
      <c r="B25" s="65">
        <v>42705</v>
      </c>
      <c r="C25" s="65">
        <v>42706</v>
      </c>
      <c r="D25" s="65">
        <v>42707</v>
      </c>
      <c r="E25" s="65">
        <v>42708</v>
      </c>
      <c r="F25" s="65">
        <v>42709</v>
      </c>
      <c r="G25" s="65">
        <v>42710</v>
      </c>
      <c r="H25" s="65">
        <v>42711</v>
      </c>
      <c r="I25" s="65">
        <v>42712</v>
      </c>
      <c r="J25" s="65">
        <v>42713</v>
      </c>
      <c r="K25" s="65">
        <v>42714</v>
      </c>
      <c r="L25" s="65">
        <v>42715</v>
      </c>
      <c r="M25" s="65">
        <v>42716</v>
      </c>
      <c r="N25" s="65">
        <v>42717</v>
      </c>
      <c r="O25" s="65">
        <v>42718</v>
      </c>
      <c r="P25" s="65">
        <v>42719</v>
      </c>
      <c r="Q25" s="65">
        <v>42720</v>
      </c>
      <c r="R25" s="65">
        <v>42721</v>
      </c>
      <c r="S25" s="65">
        <v>42722</v>
      </c>
      <c r="T25" s="65">
        <v>42723</v>
      </c>
      <c r="U25" s="65">
        <v>42724</v>
      </c>
      <c r="V25" s="65">
        <v>42725</v>
      </c>
      <c r="W25" s="65">
        <v>42726</v>
      </c>
      <c r="X25" s="65">
        <v>42727</v>
      </c>
      <c r="Y25" s="65">
        <v>42728</v>
      </c>
      <c r="Z25" s="65">
        <v>42729</v>
      </c>
      <c r="AA25" s="65">
        <v>42730</v>
      </c>
      <c r="AB25" s="65">
        <v>42731</v>
      </c>
      <c r="AC25" s="65">
        <v>42732</v>
      </c>
      <c r="AD25" s="65">
        <v>42733</v>
      </c>
      <c r="AE25" s="65">
        <v>42734</v>
      </c>
      <c r="AF25" s="65">
        <v>42735</v>
      </c>
      <c r="AG25" s="15" t="s">
        <v>16</v>
      </c>
      <c r="AI25" s="51" t="s">
        <v>64</v>
      </c>
      <c r="AJ25" s="52" t="s">
        <v>65</v>
      </c>
      <c r="AK25" s="53" t="s">
        <v>66</v>
      </c>
    </row>
    <row r="26" spans="1:37" ht="13.5" thickBo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  <c r="AG26" s="4"/>
      <c r="AI26" s="72">
        <v>2015</v>
      </c>
      <c r="AJ26" s="73">
        <v>2020</v>
      </c>
      <c r="AK26" s="58">
        <f>AJ26-AI26</f>
        <v>5</v>
      </c>
    </row>
    <row r="27" spans="1:33" ht="13.5" thickBot="1">
      <c r="A27" s="19"/>
      <c r="B27" s="20">
        <f aca="true" t="shared" si="4" ref="B27:AG27">A27+1</f>
        <v>1</v>
      </c>
      <c r="C27" s="20">
        <f t="shared" si="4"/>
        <v>2</v>
      </c>
      <c r="D27" s="20">
        <f t="shared" si="4"/>
        <v>3</v>
      </c>
      <c r="E27" s="20">
        <f t="shared" si="4"/>
        <v>4</v>
      </c>
      <c r="F27" s="20">
        <f t="shared" si="4"/>
        <v>5</v>
      </c>
      <c r="G27" s="20">
        <f t="shared" si="4"/>
        <v>6</v>
      </c>
      <c r="H27" s="20">
        <f t="shared" si="4"/>
        <v>7</v>
      </c>
      <c r="I27" s="20">
        <f t="shared" si="4"/>
        <v>8</v>
      </c>
      <c r="J27" s="20">
        <f t="shared" si="4"/>
        <v>9</v>
      </c>
      <c r="K27" s="20">
        <f t="shared" si="4"/>
        <v>10</v>
      </c>
      <c r="L27" s="20">
        <f t="shared" si="4"/>
        <v>11</v>
      </c>
      <c r="M27" s="20">
        <f t="shared" si="4"/>
        <v>12</v>
      </c>
      <c r="N27" s="20">
        <f t="shared" si="4"/>
        <v>13</v>
      </c>
      <c r="O27" s="20">
        <f t="shared" si="4"/>
        <v>14</v>
      </c>
      <c r="P27" s="20">
        <f t="shared" si="4"/>
        <v>15</v>
      </c>
      <c r="Q27" s="20">
        <f t="shared" si="4"/>
        <v>16</v>
      </c>
      <c r="R27" s="20">
        <f t="shared" si="4"/>
        <v>17</v>
      </c>
      <c r="S27" s="20">
        <f t="shared" si="4"/>
        <v>18</v>
      </c>
      <c r="T27" s="20">
        <f t="shared" si="4"/>
        <v>19</v>
      </c>
      <c r="U27" s="20">
        <f t="shared" si="4"/>
        <v>20</v>
      </c>
      <c r="V27" s="20">
        <f t="shared" si="4"/>
        <v>21</v>
      </c>
      <c r="W27" s="20">
        <f t="shared" si="4"/>
        <v>22</v>
      </c>
      <c r="X27" s="20">
        <f t="shared" si="4"/>
        <v>23</v>
      </c>
      <c r="Y27" s="20">
        <f t="shared" si="4"/>
        <v>24</v>
      </c>
      <c r="Z27" s="20">
        <f t="shared" si="4"/>
        <v>25</v>
      </c>
      <c r="AA27" s="20">
        <f t="shared" si="4"/>
        <v>26</v>
      </c>
      <c r="AB27" s="20">
        <f t="shared" si="4"/>
        <v>27</v>
      </c>
      <c r="AC27" s="20">
        <f t="shared" si="4"/>
        <v>28</v>
      </c>
      <c r="AD27" s="20">
        <f t="shared" si="4"/>
        <v>29</v>
      </c>
      <c r="AE27" s="20">
        <f t="shared" si="4"/>
        <v>30</v>
      </c>
      <c r="AF27" s="20">
        <f t="shared" si="4"/>
        <v>31</v>
      </c>
      <c r="AG27" s="21">
        <f t="shared" si="4"/>
        <v>32</v>
      </c>
    </row>
    <row r="28" spans="1:33" ht="23.25" customHeight="1" thickBot="1">
      <c r="A28" s="94" t="s">
        <v>74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1:33" ht="19.5" customHeight="1">
      <c r="A29" s="18">
        <f>B29-1</f>
        <v>34</v>
      </c>
      <c r="B29" s="22">
        <f>YEAR(T7)-YEAR(N7)+1</f>
        <v>35</v>
      </c>
      <c r="C29" s="22">
        <f>B29+1</f>
        <v>36</v>
      </c>
      <c r="D29" s="22">
        <f aca="true" t="shared" si="5" ref="D29:AG30">C29+1</f>
        <v>37</v>
      </c>
      <c r="E29" s="22">
        <f t="shared" si="5"/>
        <v>38</v>
      </c>
      <c r="F29" s="22">
        <f t="shared" si="5"/>
        <v>39</v>
      </c>
      <c r="G29" s="22">
        <f t="shared" si="5"/>
        <v>40</v>
      </c>
      <c r="H29" s="22">
        <f t="shared" si="5"/>
        <v>41</v>
      </c>
      <c r="I29" s="22">
        <f t="shared" si="5"/>
        <v>42</v>
      </c>
      <c r="J29" s="22">
        <f t="shared" si="5"/>
        <v>43</v>
      </c>
      <c r="K29" s="22">
        <f t="shared" si="5"/>
        <v>44</v>
      </c>
      <c r="L29" s="22">
        <f t="shared" si="5"/>
        <v>45</v>
      </c>
      <c r="M29" s="22">
        <f t="shared" si="5"/>
        <v>46</v>
      </c>
      <c r="N29" s="22">
        <f t="shared" si="5"/>
        <v>47</v>
      </c>
      <c r="O29" s="22">
        <f t="shared" si="5"/>
        <v>48</v>
      </c>
      <c r="P29" s="22">
        <f t="shared" si="5"/>
        <v>49</v>
      </c>
      <c r="Q29" s="22">
        <f t="shared" si="5"/>
        <v>50</v>
      </c>
      <c r="R29" s="22">
        <f t="shared" si="5"/>
        <v>51</v>
      </c>
      <c r="S29" s="22">
        <f t="shared" si="5"/>
        <v>52</v>
      </c>
      <c r="T29" s="22">
        <f t="shared" si="5"/>
        <v>53</v>
      </c>
      <c r="U29" s="22">
        <f t="shared" si="5"/>
        <v>54</v>
      </c>
      <c r="V29" s="22">
        <f t="shared" si="5"/>
        <v>55</v>
      </c>
      <c r="W29" s="22">
        <f t="shared" si="5"/>
        <v>56</v>
      </c>
      <c r="X29" s="22">
        <f t="shared" si="5"/>
        <v>57</v>
      </c>
      <c r="Y29" s="22">
        <f t="shared" si="5"/>
        <v>58</v>
      </c>
      <c r="Z29" s="22">
        <f t="shared" si="5"/>
        <v>59</v>
      </c>
      <c r="AA29" s="22">
        <f t="shared" si="5"/>
        <v>60</v>
      </c>
      <c r="AB29" s="22">
        <f t="shared" si="5"/>
        <v>61</v>
      </c>
      <c r="AC29" s="22">
        <f t="shared" si="5"/>
        <v>62</v>
      </c>
      <c r="AD29" s="22">
        <f t="shared" si="5"/>
        <v>63</v>
      </c>
      <c r="AE29" s="22">
        <f t="shared" si="5"/>
        <v>64</v>
      </c>
      <c r="AF29" s="22">
        <f t="shared" si="5"/>
        <v>65</v>
      </c>
      <c r="AG29" s="23">
        <f t="shared" si="5"/>
        <v>66</v>
      </c>
    </row>
    <row r="30" spans="1:33" ht="19.5" customHeight="1" thickBot="1">
      <c r="A30" s="16">
        <f>YEAR(T7)</f>
        <v>2019</v>
      </c>
      <c r="B30" s="17">
        <f>A30+1</f>
        <v>2020</v>
      </c>
      <c r="C30" s="17">
        <f>B30+1</f>
        <v>2021</v>
      </c>
      <c r="D30" s="17">
        <f t="shared" si="5"/>
        <v>2022</v>
      </c>
      <c r="E30" s="17">
        <f t="shared" si="5"/>
        <v>2023</v>
      </c>
      <c r="F30" s="17">
        <f t="shared" si="5"/>
        <v>2024</v>
      </c>
      <c r="G30" s="17">
        <f t="shared" si="5"/>
        <v>2025</v>
      </c>
      <c r="H30" s="17">
        <f t="shared" si="5"/>
        <v>2026</v>
      </c>
      <c r="I30" s="17">
        <f t="shared" si="5"/>
        <v>2027</v>
      </c>
      <c r="J30" s="17">
        <f t="shared" si="5"/>
        <v>2028</v>
      </c>
      <c r="K30" s="17">
        <f t="shared" si="5"/>
        <v>2029</v>
      </c>
      <c r="L30" s="17">
        <f t="shared" si="5"/>
        <v>2030</v>
      </c>
      <c r="M30" s="17">
        <f t="shared" si="5"/>
        <v>2031</v>
      </c>
      <c r="N30" s="17">
        <f t="shared" si="5"/>
        <v>2032</v>
      </c>
      <c r="O30" s="17">
        <f t="shared" si="5"/>
        <v>2033</v>
      </c>
      <c r="P30" s="17">
        <f t="shared" si="5"/>
        <v>2034</v>
      </c>
      <c r="Q30" s="17">
        <f t="shared" si="5"/>
        <v>2035</v>
      </c>
      <c r="R30" s="17">
        <f t="shared" si="5"/>
        <v>2036</v>
      </c>
      <c r="S30" s="17">
        <f t="shared" si="5"/>
        <v>2037</v>
      </c>
      <c r="T30" s="17">
        <f t="shared" si="5"/>
        <v>2038</v>
      </c>
      <c r="U30" s="17">
        <f t="shared" si="5"/>
        <v>2039</v>
      </c>
      <c r="V30" s="17">
        <f t="shared" si="5"/>
        <v>2040</v>
      </c>
      <c r="W30" s="17">
        <f t="shared" si="5"/>
        <v>2041</v>
      </c>
      <c r="X30" s="59">
        <f t="shared" si="5"/>
        <v>2042</v>
      </c>
      <c r="Y30" s="59">
        <f t="shared" si="5"/>
        <v>2043</v>
      </c>
      <c r="Z30" s="59">
        <f t="shared" si="5"/>
        <v>2044</v>
      </c>
      <c r="AA30" s="59">
        <f t="shared" si="5"/>
        <v>2045</v>
      </c>
      <c r="AB30" s="59">
        <f t="shared" si="5"/>
        <v>2046</v>
      </c>
      <c r="AC30" s="59">
        <f t="shared" si="5"/>
        <v>2047</v>
      </c>
      <c r="AD30" s="59">
        <f t="shared" si="5"/>
        <v>2048</v>
      </c>
      <c r="AE30" s="59">
        <f t="shared" si="5"/>
        <v>2049</v>
      </c>
      <c r="AF30" s="59">
        <f t="shared" si="5"/>
        <v>2050</v>
      </c>
      <c r="AG30" s="60">
        <f t="shared" si="5"/>
        <v>2051</v>
      </c>
    </row>
    <row r="31" spans="1:33" ht="19.5" customHeight="1">
      <c r="A31" s="88" t="s">
        <v>3</v>
      </c>
      <c r="B31" s="88"/>
      <c r="C31" s="88"/>
      <c r="D31" s="5"/>
      <c r="E31" s="89">
        <f>T7-N7</f>
        <v>12102</v>
      </c>
      <c r="F31" s="90"/>
      <c r="G31" s="5" t="s">
        <v>4</v>
      </c>
      <c r="I31" s="5"/>
      <c r="P31" s="5"/>
      <c r="Q31" s="5"/>
      <c r="R31" s="5"/>
      <c r="S31" s="5"/>
      <c r="T31" s="5"/>
      <c r="U31" s="5"/>
      <c r="V31" s="5"/>
      <c r="W31" s="5"/>
      <c r="X31" s="172" t="s">
        <v>67</v>
      </c>
      <c r="Y31" s="173"/>
      <c r="Z31" s="173"/>
      <c r="AA31" s="173"/>
      <c r="AB31" s="173"/>
      <c r="AC31" s="173"/>
      <c r="AD31" s="173"/>
      <c r="AE31" s="173"/>
      <c r="AF31" s="173"/>
      <c r="AG31" s="174"/>
    </row>
    <row r="32" spans="1:33" ht="19.5" customHeight="1">
      <c r="A32" s="88" t="s">
        <v>37</v>
      </c>
      <c r="B32" s="88"/>
      <c r="C32" s="88"/>
      <c r="D32" s="1">
        <f>Y7</f>
        <v>2005</v>
      </c>
      <c r="E32" s="82">
        <f>$N$7+7305</f>
        <v>38672</v>
      </c>
      <c r="F32" s="83"/>
      <c r="G32" s="84"/>
      <c r="H32" s="80" t="s">
        <v>6</v>
      </c>
      <c r="I32" s="81"/>
      <c r="J32" s="81"/>
      <c r="K32" s="85">
        <f aca="true" t="shared" si="6" ref="K32:K40">E32-$T$7</f>
        <v>-4797</v>
      </c>
      <c r="L32" s="86"/>
      <c r="M32" s="80" t="s">
        <v>7</v>
      </c>
      <c r="N32" s="81"/>
      <c r="O32" s="81"/>
      <c r="P32" s="77">
        <f aca="true" t="shared" si="7" ref="P32:P40">K32/$E$31</f>
        <v>-0.3963807635101636</v>
      </c>
      <c r="Q32" s="78"/>
      <c r="R32" s="79"/>
      <c r="S32" s="80" t="s">
        <v>8</v>
      </c>
      <c r="T32" s="81"/>
      <c r="U32" s="81"/>
      <c r="V32" s="6"/>
      <c r="W32" s="5"/>
      <c r="X32" s="150" t="s">
        <v>68</v>
      </c>
      <c r="Y32" s="151"/>
      <c r="Z32" s="151" t="s">
        <v>69</v>
      </c>
      <c r="AA32" s="151"/>
      <c r="AB32" s="151"/>
      <c r="AC32" s="151"/>
      <c r="AD32" s="151" t="s">
        <v>70</v>
      </c>
      <c r="AE32" s="151"/>
      <c r="AF32" s="151" t="s">
        <v>71</v>
      </c>
      <c r="AG32" s="179"/>
    </row>
    <row r="33" spans="1:33" ht="19.5" customHeight="1">
      <c r="A33" s="88" t="s">
        <v>32</v>
      </c>
      <c r="B33" s="88"/>
      <c r="C33" s="88"/>
      <c r="D33" s="1">
        <f>Z7</f>
        <v>2015</v>
      </c>
      <c r="E33" s="82">
        <f>E32+3652</f>
        <v>42324</v>
      </c>
      <c r="F33" s="83"/>
      <c r="G33" s="84"/>
      <c r="H33" s="80"/>
      <c r="I33" s="81"/>
      <c r="J33" s="81"/>
      <c r="K33" s="85">
        <f t="shared" si="6"/>
        <v>-1145</v>
      </c>
      <c r="L33" s="86"/>
      <c r="M33" s="80"/>
      <c r="N33" s="81"/>
      <c r="O33" s="81"/>
      <c r="P33" s="77">
        <f t="shared" si="7"/>
        <v>-0.09461246075028922</v>
      </c>
      <c r="Q33" s="78"/>
      <c r="R33" s="79"/>
      <c r="S33" s="80"/>
      <c r="T33" s="81"/>
      <c r="U33" s="81"/>
      <c r="V33" s="6"/>
      <c r="W33" s="5"/>
      <c r="X33" s="133">
        <v>1</v>
      </c>
      <c r="Y33" s="134"/>
      <c r="Z33" s="155" t="s">
        <v>75</v>
      </c>
      <c r="AA33" s="155"/>
      <c r="AB33" s="155"/>
      <c r="AC33" s="155"/>
      <c r="AD33" s="97">
        <v>42370</v>
      </c>
      <c r="AE33" s="155"/>
      <c r="AF33" s="97">
        <v>42379</v>
      </c>
      <c r="AG33" s="98"/>
    </row>
    <row r="34" spans="1:33" ht="19.5" customHeight="1">
      <c r="A34" s="88" t="s">
        <v>5</v>
      </c>
      <c r="B34" s="88"/>
      <c r="C34" s="88"/>
      <c r="D34" s="1">
        <f>AA7</f>
        <v>2025</v>
      </c>
      <c r="E34" s="82">
        <f>E33+3653</f>
        <v>45977</v>
      </c>
      <c r="F34" s="83"/>
      <c r="G34" s="84"/>
      <c r="H34" s="80"/>
      <c r="I34" s="81"/>
      <c r="J34" s="81"/>
      <c r="K34" s="85">
        <f t="shared" si="6"/>
        <v>2508</v>
      </c>
      <c r="L34" s="86"/>
      <c r="M34" s="80"/>
      <c r="N34" s="81"/>
      <c r="O34" s="81"/>
      <c r="P34" s="77">
        <f t="shared" si="7"/>
        <v>0.2072384729796728</v>
      </c>
      <c r="Q34" s="78"/>
      <c r="R34" s="79"/>
      <c r="S34" s="80"/>
      <c r="T34" s="81"/>
      <c r="U34" s="81"/>
      <c r="V34" s="7"/>
      <c r="W34" s="5"/>
      <c r="X34" s="135">
        <v>2</v>
      </c>
      <c r="Y34" s="136"/>
      <c r="Z34" s="155"/>
      <c r="AA34" s="155"/>
      <c r="AB34" s="155"/>
      <c r="AC34" s="155"/>
      <c r="AD34" s="97"/>
      <c r="AE34" s="155"/>
      <c r="AF34" s="97"/>
      <c r="AG34" s="98"/>
    </row>
    <row r="35" spans="1:33" ht="19.5" customHeight="1">
      <c r="A35" s="88" t="s">
        <v>9</v>
      </c>
      <c r="B35" s="88"/>
      <c r="C35" s="88"/>
      <c r="D35" s="1">
        <f>AB7</f>
        <v>2035</v>
      </c>
      <c r="E35" s="82">
        <f>E34+3652</f>
        <v>49629</v>
      </c>
      <c r="F35" s="83"/>
      <c r="G35" s="84"/>
      <c r="H35" s="80"/>
      <c r="I35" s="81"/>
      <c r="J35" s="81"/>
      <c r="K35" s="85">
        <f t="shared" si="6"/>
        <v>6160</v>
      </c>
      <c r="L35" s="86"/>
      <c r="M35" s="80"/>
      <c r="N35" s="81"/>
      <c r="O35" s="81"/>
      <c r="P35" s="77">
        <f t="shared" si="7"/>
        <v>0.5090067757395472</v>
      </c>
      <c r="Q35" s="78"/>
      <c r="R35" s="79"/>
      <c r="S35" s="80"/>
      <c r="T35" s="81"/>
      <c r="U35" s="81"/>
      <c r="V35" s="7"/>
      <c r="W35" s="5"/>
      <c r="X35" s="137">
        <v>3</v>
      </c>
      <c r="Y35" s="138"/>
      <c r="Z35" s="155"/>
      <c r="AA35" s="155"/>
      <c r="AB35" s="155"/>
      <c r="AC35" s="155"/>
      <c r="AD35" s="97"/>
      <c r="AE35" s="155"/>
      <c r="AF35" s="97"/>
      <c r="AG35" s="98"/>
    </row>
    <row r="36" spans="1:33" ht="19.5" customHeight="1">
      <c r="A36" s="88" t="s">
        <v>10</v>
      </c>
      <c r="B36" s="88"/>
      <c r="C36" s="88"/>
      <c r="D36" s="1">
        <f>AC7</f>
        <v>2045</v>
      </c>
      <c r="E36" s="82">
        <f>E35+3653</f>
        <v>53282</v>
      </c>
      <c r="F36" s="83"/>
      <c r="G36" s="84"/>
      <c r="H36" s="80"/>
      <c r="I36" s="81"/>
      <c r="J36" s="81"/>
      <c r="K36" s="85">
        <f t="shared" si="6"/>
        <v>9813</v>
      </c>
      <c r="L36" s="86"/>
      <c r="M36" s="80"/>
      <c r="N36" s="81"/>
      <c r="O36" s="81"/>
      <c r="P36" s="77">
        <f t="shared" si="7"/>
        <v>0.8108577094695092</v>
      </c>
      <c r="Q36" s="78"/>
      <c r="R36" s="79"/>
      <c r="S36" s="80"/>
      <c r="T36" s="81"/>
      <c r="U36" s="81"/>
      <c r="V36" s="7"/>
      <c r="W36" s="5"/>
      <c r="X36" s="175">
        <v>4</v>
      </c>
      <c r="Y36" s="176"/>
      <c r="Z36" s="155" t="s">
        <v>72</v>
      </c>
      <c r="AA36" s="155"/>
      <c r="AB36" s="155"/>
      <c r="AC36" s="155"/>
      <c r="AD36" s="97">
        <v>42531</v>
      </c>
      <c r="AE36" s="155"/>
      <c r="AF36" s="97">
        <v>42561</v>
      </c>
      <c r="AG36" s="98"/>
    </row>
    <row r="37" spans="1:33" ht="19.5" customHeight="1" thickBot="1">
      <c r="A37" s="88" t="s">
        <v>33</v>
      </c>
      <c r="B37" s="88"/>
      <c r="C37" s="88"/>
      <c r="D37" s="1">
        <f>AD7</f>
        <v>2055</v>
      </c>
      <c r="E37" s="82">
        <f>E36+3652</f>
        <v>56934</v>
      </c>
      <c r="F37" s="83"/>
      <c r="G37" s="84"/>
      <c r="H37" s="80"/>
      <c r="I37" s="81"/>
      <c r="J37" s="81"/>
      <c r="K37" s="85">
        <f t="shared" si="6"/>
        <v>13465</v>
      </c>
      <c r="L37" s="86"/>
      <c r="M37" s="80"/>
      <c r="N37" s="81"/>
      <c r="O37" s="81"/>
      <c r="P37" s="77">
        <f t="shared" si="7"/>
        <v>1.1126260122293836</v>
      </c>
      <c r="Q37" s="78"/>
      <c r="R37" s="79"/>
      <c r="S37" s="80"/>
      <c r="T37" s="81"/>
      <c r="U37" s="81"/>
      <c r="V37" s="6"/>
      <c r="W37" s="5"/>
      <c r="X37" s="177">
        <v>5</v>
      </c>
      <c r="Y37" s="178"/>
      <c r="Z37" s="156"/>
      <c r="AA37" s="156"/>
      <c r="AB37" s="156"/>
      <c r="AC37" s="156"/>
      <c r="AD37" s="120"/>
      <c r="AE37" s="156"/>
      <c r="AF37" s="120"/>
      <c r="AG37" s="121"/>
    </row>
    <row r="38" spans="1:32" ht="19.5" customHeight="1">
      <c r="A38" s="88" t="s">
        <v>34</v>
      </c>
      <c r="B38" s="88"/>
      <c r="C38" s="88"/>
      <c r="D38" s="1">
        <f>AE7</f>
        <v>2065</v>
      </c>
      <c r="E38" s="82">
        <f>E37+3653</f>
        <v>60587</v>
      </c>
      <c r="F38" s="83"/>
      <c r="G38" s="84"/>
      <c r="H38" s="80"/>
      <c r="I38" s="81"/>
      <c r="J38" s="81"/>
      <c r="K38" s="85">
        <f t="shared" si="6"/>
        <v>17118</v>
      </c>
      <c r="L38" s="86"/>
      <c r="M38" s="80"/>
      <c r="N38" s="81"/>
      <c r="O38" s="81"/>
      <c r="P38" s="77">
        <f t="shared" si="7"/>
        <v>1.4144769459593456</v>
      </c>
      <c r="Q38" s="78"/>
      <c r="R38" s="79"/>
      <c r="S38" s="80"/>
      <c r="T38" s="81"/>
      <c r="U38" s="81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9.5" customHeight="1">
      <c r="A39" s="88" t="s">
        <v>35</v>
      </c>
      <c r="B39" s="88"/>
      <c r="C39" s="88"/>
      <c r="D39" s="1">
        <f>AF7</f>
        <v>2075</v>
      </c>
      <c r="E39" s="82">
        <f>E38+3652</f>
        <v>64239</v>
      </c>
      <c r="F39" s="83"/>
      <c r="G39" s="84"/>
      <c r="H39" s="80"/>
      <c r="I39" s="81"/>
      <c r="J39" s="81"/>
      <c r="K39" s="85">
        <f t="shared" si="6"/>
        <v>20770</v>
      </c>
      <c r="L39" s="86"/>
      <c r="M39" s="80"/>
      <c r="N39" s="81"/>
      <c r="O39" s="81"/>
      <c r="P39" s="77">
        <f t="shared" si="7"/>
        <v>1.71624524871922</v>
      </c>
      <c r="Q39" s="78"/>
      <c r="R39" s="79"/>
      <c r="S39" s="80"/>
      <c r="T39" s="81"/>
      <c r="U39" s="81"/>
      <c r="V39" s="6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9.5" customHeight="1">
      <c r="A40" s="88" t="s">
        <v>36</v>
      </c>
      <c r="B40" s="88"/>
      <c r="C40" s="88"/>
      <c r="D40" s="1">
        <f>AG7</f>
        <v>2085</v>
      </c>
      <c r="E40" s="82">
        <f>E39+3653</f>
        <v>67892</v>
      </c>
      <c r="F40" s="83"/>
      <c r="G40" s="84"/>
      <c r="H40" s="80"/>
      <c r="I40" s="81"/>
      <c r="J40" s="81"/>
      <c r="K40" s="85">
        <f t="shared" si="6"/>
        <v>24423</v>
      </c>
      <c r="L40" s="86"/>
      <c r="M40" s="80"/>
      <c r="N40" s="81"/>
      <c r="O40" s="81"/>
      <c r="P40" s="77">
        <f t="shared" si="7"/>
        <v>2.018096182449182</v>
      </c>
      <c r="Q40" s="78"/>
      <c r="R40" s="79"/>
      <c r="S40" s="80"/>
      <c r="T40" s="81"/>
      <c r="U40" s="81"/>
      <c r="V40" s="6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51" ht="13.5" thickBot="1"/>
    <row r="52" spans="1:32" ht="12.75">
      <c r="A52" s="30" t="s">
        <v>11</v>
      </c>
      <c r="B52" s="126" t="s">
        <v>12</v>
      </c>
      <c r="C52" s="126"/>
      <c r="D52" s="126"/>
      <c r="E52" s="126"/>
      <c r="F52" s="126"/>
      <c r="G52" s="126"/>
      <c r="H52" s="126"/>
      <c r="I52" s="126">
        <f>K52-1</f>
        <v>1</v>
      </c>
      <c r="J52" s="126"/>
      <c r="K52" s="126">
        <f>M52-1</f>
        <v>2</v>
      </c>
      <c r="L52" s="126"/>
      <c r="M52" s="126">
        <f>O52-1</f>
        <v>3</v>
      </c>
      <c r="N52" s="126"/>
      <c r="O52" s="126">
        <f>Q52-1</f>
        <v>4</v>
      </c>
      <c r="P52" s="126"/>
      <c r="Q52" s="126">
        <f>S52-1</f>
        <v>5</v>
      </c>
      <c r="R52" s="126"/>
      <c r="S52" s="126">
        <f>U52-1</f>
        <v>6</v>
      </c>
      <c r="T52" s="126"/>
      <c r="U52" s="126">
        <f>W52-1</f>
        <v>7</v>
      </c>
      <c r="V52" s="126"/>
      <c r="W52" s="126">
        <f>Y52-1</f>
        <v>8</v>
      </c>
      <c r="X52" s="126"/>
      <c r="Y52" s="126">
        <f>AA52-1</f>
        <v>9</v>
      </c>
      <c r="Z52" s="126"/>
      <c r="AA52" s="126">
        <f>AC52-1</f>
        <v>10</v>
      </c>
      <c r="AB52" s="126"/>
      <c r="AC52" s="126">
        <f>AE52-1</f>
        <v>11</v>
      </c>
      <c r="AD52" s="126"/>
      <c r="AE52" s="126">
        <v>12</v>
      </c>
      <c r="AF52" s="139"/>
    </row>
    <row r="53" spans="1:32" ht="12.75">
      <c r="A53" s="31"/>
      <c r="B53" s="32"/>
      <c r="C53" s="33"/>
      <c r="D53" s="33"/>
      <c r="E53" s="33"/>
      <c r="F53" s="33"/>
      <c r="G53" s="33"/>
      <c r="H53" s="34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6"/>
    </row>
    <row r="54" spans="1:32" ht="12.75">
      <c r="A54" s="37"/>
      <c r="B54" s="38"/>
      <c r="C54" s="39"/>
      <c r="D54" s="39"/>
      <c r="E54" s="39"/>
      <c r="F54" s="39"/>
      <c r="G54" s="39"/>
      <c r="H54" s="4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2"/>
    </row>
    <row r="55" spans="1:32" ht="12.75">
      <c r="A55" s="31"/>
      <c r="B55" s="32"/>
      <c r="C55" s="33"/>
      <c r="D55" s="33"/>
      <c r="E55" s="33"/>
      <c r="F55" s="33"/>
      <c r="G55" s="33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/>
    </row>
    <row r="56" spans="1:32" ht="12.75">
      <c r="A56" s="37"/>
      <c r="B56" s="38"/>
      <c r="C56" s="39"/>
      <c r="D56" s="39"/>
      <c r="E56" s="39"/>
      <c r="F56" s="39"/>
      <c r="G56" s="39"/>
      <c r="H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</row>
    <row r="57" spans="1:32" ht="12.75">
      <c r="A57" s="31"/>
      <c r="B57" s="32"/>
      <c r="C57" s="33"/>
      <c r="D57" s="33"/>
      <c r="E57" s="33"/>
      <c r="F57" s="33"/>
      <c r="G57" s="33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6"/>
    </row>
    <row r="58" spans="1:32" ht="12.75">
      <c r="A58" s="37"/>
      <c r="B58" s="38"/>
      <c r="C58" s="39"/>
      <c r="D58" s="39"/>
      <c r="E58" s="39"/>
      <c r="F58" s="39"/>
      <c r="G58" s="39"/>
      <c r="H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2"/>
    </row>
    <row r="59" spans="1:32" ht="12.75">
      <c r="A59" s="31"/>
      <c r="B59" s="32"/>
      <c r="C59" s="33"/>
      <c r="D59" s="33"/>
      <c r="E59" s="33"/>
      <c r="F59" s="33"/>
      <c r="G59" s="33"/>
      <c r="H59" s="34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</row>
    <row r="60" spans="1:32" ht="13.5" thickBot="1">
      <c r="A60" s="43"/>
      <c r="B60" s="44"/>
      <c r="C60" s="45"/>
      <c r="D60" s="45"/>
      <c r="E60" s="45"/>
      <c r="F60" s="45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</row>
  </sheetData>
  <sheetProtection/>
  <mergeCells count="107">
    <mergeCell ref="X31:AG31"/>
    <mergeCell ref="X36:Y36"/>
    <mergeCell ref="X37:Y37"/>
    <mergeCell ref="Z32:AC32"/>
    <mergeCell ref="AD32:AE32"/>
    <mergeCell ref="AF32:AG32"/>
    <mergeCell ref="Z33:AC33"/>
    <mergeCell ref="AI8:AK8"/>
    <mergeCell ref="AI12:AK12"/>
    <mergeCell ref="AI15:AK15"/>
    <mergeCell ref="AI18:AK18"/>
    <mergeCell ref="Z34:AC34"/>
    <mergeCell ref="Z35:AC35"/>
    <mergeCell ref="AD33:AE33"/>
    <mergeCell ref="AD34:AE34"/>
    <mergeCell ref="AD35:AE35"/>
    <mergeCell ref="AI9:AK9"/>
    <mergeCell ref="S52:T52"/>
    <mergeCell ref="AF33:AG33"/>
    <mergeCell ref="AI21:AK21"/>
    <mergeCell ref="AI24:AK24"/>
    <mergeCell ref="X32:Y32"/>
    <mergeCell ref="AG16:AG18"/>
    <mergeCell ref="Z36:AC36"/>
    <mergeCell ref="Z37:AC37"/>
    <mergeCell ref="AD36:AE36"/>
    <mergeCell ref="AD37:AE37"/>
    <mergeCell ref="Y52:Z52"/>
    <mergeCell ref="AA52:AB52"/>
    <mergeCell ref="AC52:AD52"/>
    <mergeCell ref="AI5:AK5"/>
    <mergeCell ref="A4:AG4"/>
    <mergeCell ref="B52:H52"/>
    <mergeCell ref="I52:J52"/>
    <mergeCell ref="K52:L52"/>
    <mergeCell ref="M52:N52"/>
    <mergeCell ref="O52:P52"/>
    <mergeCell ref="Q52:R52"/>
    <mergeCell ref="AG19:AG21"/>
    <mergeCell ref="AG22:AG24"/>
    <mergeCell ref="X33:Y33"/>
    <mergeCell ref="X34:Y34"/>
    <mergeCell ref="X35:Y35"/>
    <mergeCell ref="AF34:AG34"/>
    <mergeCell ref="U52:V52"/>
    <mergeCell ref="AE52:AF52"/>
    <mergeCell ref="W52:X52"/>
    <mergeCell ref="K39:L39"/>
    <mergeCell ref="T7:V7"/>
    <mergeCell ref="N7:P7"/>
    <mergeCell ref="W7:X7"/>
    <mergeCell ref="W5:X6"/>
    <mergeCell ref="P35:R35"/>
    <mergeCell ref="K36:L36"/>
    <mergeCell ref="P36:R36"/>
    <mergeCell ref="I5:M7"/>
    <mergeCell ref="Q5:S7"/>
    <mergeCell ref="P38:R38"/>
    <mergeCell ref="AF35:AG35"/>
    <mergeCell ref="B5:C7"/>
    <mergeCell ref="D5:H7"/>
    <mergeCell ref="A9:AG9"/>
    <mergeCell ref="A13:AG13"/>
    <mergeCell ref="A10:A12"/>
    <mergeCell ref="A26:AF26"/>
    <mergeCell ref="AF36:AG36"/>
    <mergeCell ref="AF37:AG37"/>
    <mergeCell ref="P34:R34"/>
    <mergeCell ref="K35:L35"/>
    <mergeCell ref="Y5:AG5"/>
    <mergeCell ref="AG14:AG15"/>
    <mergeCell ref="A28:AG28"/>
    <mergeCell ref="A31:C31"/>
    <mergeCell ref="A32:C32"/>
    <mergeCell ref="E33:G33"/>
    <mergeCell ref="M32:O40"/>
    <mergeCell ref="K32:L32"/>
    <mergeCell ref="A40:C40"/>
    <mergeCell ref="A34:C34"/>
    <mergeCell ref="E31:F31"/>
    <mergeCell ref="A36:C36"/>
    <mergeCell ref="A37:C37"/>
    <mergeCell ref="A38:C38"/>
    <mergeCell ref="E36:G36"/>
    <mergeCell ref="E34:G34"/>
    <mergeCell ref="A33:C33"/>
    <mergeCell ref="A35:C35"/>
    <mergeCell ref="E38:G38"/>
    <mergeCell ref="E39:G39"/>
    <mergeCell ref="A2:AG2"/>
    <mergeCell ref="A39:C39"/>
    <mergeCell ref="P39:R39"/>
    <mergeCell ref="K37:L37"/>
    <mergeCell ref="K38:L38"/>
    <mergeCell ref="P32:R32"/>
    <mergeCell ref="K33:L33"/>
    <mergeCell ref="K34:L34"/>
    <mergeCell ref="P40:R40"/>
    <mergeCell ref="S32:U40"/>
    <mergeCell ref="P33:R33"/>
    <mergeCell ref="P37:R37"/>
    <mergeCell ref="E40:G40"/>
    <mergeCell ref="E32:G32"/>
    <mergeCell ref="H32:J40"/>
    <mergeCell ref="E35:G35"/>
    <mergeCell ref="K40:L40"/>
    <mergeCell ref="E37:G37"/>
  </mergeCells>
  <conditionalFormatting sqref="B14:AF25">
    <cfRule type="cellIs" priority="1" dxfId="7" operator="between">
      <formula>$AD$33</formula>
      <formula>$AF$33</formula>
    </cfRule>
    <cfRule type="cellIs" priority="2" dxfId="6" operator="between">
      <formula>$AD$34</formula>
      <formula>$AF$34</formula>
    </cfRule>
    <cfRule type="cellIs" priority="3" dxfId="5" operator="between">
      <formula>$AD$35</formula>
      <formula>$AF$35</formula>
    </cfRule>
    <cfRule type="cellIs" priority="4" dxfId="8" operator="between">
      <formula>$AD$36</formula>
      <formula>$AF$36</formula>
    </cfRule>
    <cfRule type="cellIs" priority="6" dxfId="9" operator="between">
      <formula>$AD$37</formula>
      <formula>$AF$37</formula>
    </cfRule>
    <cfRule type="cellIs" priority="16" dxfId="10" operator="lessThan">
      <formula>$T$7</formula>
    </cfRule>
  </conditionalFormatting>
  <conditionalFormatting sqref="K32:L40">
    <cfRule type="cellIs" priority="15" dxfId="11" operator="lessThan">
      <formula>0</formula>
    </cfRule>
  </conditionalFormatting>
  <conditionalFormatting sqref="P32:R40">
    <cfRule type="cellIs" priority="14" dxfId="11" operator="lessThan">
      <formula>0</formula>
    </cfRule>
  </conditionalFormatting>
  <conditionalFormatting sqref="B10:AF12">
    <cfRule type="cellIs" priority="83" dxfId="2" operator="between">
      <formula>$AI$26</formula>
      <formula>$AJ$26</formula>
    </cfRule>
    <cfRule type="cellIs" priority="84" dxfId="1" operator="between">
      <formula>$AI$20</formula>
      <formula>$AJ$20-1</formula>
    </cfRule>
    <cfRule type="cellIs" priority="85" dxfId="0" operator="between">
      <formula>$AI$17</formula>
      <formula>$AJ$17</formula>
    </cfRule>
    <cfRule type="cellIs" priority="86" dxfId="12" operator="between">
      <formula>$AI$14</formula>
      <formula>$AJ$14</formula>
    </cfRule>
    <cfRule type="cellIs" priority="87" dxfId="13" operator="between">
      <formula>$AI$11</formula>
      <formula>$AJ$11</formula>
    </cfRule>
    <cfRule type="cellIs" priority="88" dxfId="14" operator="between">
      <formula>$AI$7</formula>
      <formula>$AJ$7</formula>
    </cfRule>
    <cfRule type="cellIs" priority="89" dxfId="15" operator="between">
      <formula>$AI$20</formula>
      <formula>$AK$23</formula>
    </cfRule>
    <cfRule type="cellIs" priority="90" dxfId="11" operator="lessThan">
      <formula>$V$6</formula>
    </cfRule>
  </conditionalFormatting>
  <hyperlinks>
    <hyperlink ref="A2:AG2" r:id="rId1" display="PetiteFleur.ru — хороший женский интернет-журнал"/>
  </hyperlinks>
  <printOptions/>
  <pageMargins left="0.75" right="0.75" top="1" bottom="1" header="0.5" footer="0.5"/>
  <pageSetup fitToHeight="1" fitToWidth="1" horizontalDpi="300" verticalDpi="30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Календарик-пинарик</dc:title>
  <dc:subject/>
  <dc:creator>Kas</dc:creator>
  <cp:keywords>Календарь</cp:keywords>
  <dc:description/>
  <cp:lastModifiedBy>Kas</cp:lastModifiedBy>
  <cp:lastPrinted>2011-07-05T17:04:15Z</cp:lastPrinted>
  <dcterms:created xsi:type="dcterms:W3CDTF">2002-02-15T12:11:03Z</dcterms:created>
  <dcterms:modified xsi:type="dcterms:W3CDTF">2019-01-03T17:57:19Z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